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 Iwaniak\AppData\Local\Microsoft\Windows\INetCache\Content.Outlook\DCBHO18Y\"/>
    </mc:Choice>
  </mc:AlternateContent>
  <xr:revisionPtr revIDLastSave="0" documentId="13_ncr:1_{6C3CC832-F8E8-4AF2-A029-535CCAAD01F9}" xr6:coauthVersionLast="36" xr6:coauthVersionMax="36" xr10:uidLastSave="{00000000-0000-0000-0000-000000000000}"/>
  <bookViews>
    <workbookView xWindow="0" yWindow="0" windowWidth="28800" windowHeight="13905" activeTab="1" xr2:uid="{00000000-000D-0000-FFFF-FFFF00000000}"/>
  </bookViews>
  <sheets>
    <sheet name="Lista_ocenionych projektów " sheetId="3" r:id="rId1"/>
    <sheet name="Lista_ocenionych projektów_VCAG" sheetId="4" r:id="rId2"/>
    <sheet name="Negocjajce_pkt rozstzygajace" sheetId="1" state="hidden" r:id="rId3"/>
  </sheets>
  <definedNames>
    <definedName name="_xlnm._FilterDatabase" localSheetId="0" hidden="1">'Lista_ocenionych projektów '!$A$3:$NTS$48</definedName>
    <definedName name="_xlnm._FilterDatabase" localSheetId="1" hidden="1">'Lista_ocenionych projektów_VCAG'!#REF!</definedName>
    <definedName name="_xlnm._FilterDatabase" localSheetId="2" hidden="1">'Negocjajce_pkt rozstzygajace'!$A$4:$P$48</definedName>
    <definedName name="_xlnm.Print_Area" localSheetId="0">'Lista_ocenionych projektów '!$A$1:$K$91</definedName>
    <definedName name="_xlnm.Print_Area" localSheetId="1">'Lista_ocenionych projektów_VCAG'!$A$1:$K$39</definedName>
    <definedName name="_xlnm.Print_Area" localSheetId="2">'Negocjajce_pkt rozstzygajace'!$B$3:$D$48</definedName>
    <definedName name="_xlnm.Print_Titles" localSheetId="0">'Lista_ocenionych projektów '!$3:$3</definedName>
  </definedNames>
  <calcPr calcId="179021"/>
</workbook>
</file>

<file path=xl/calcChain.xml><?xml version="1.0" encoding="utf-8"?>
<calcChain xmlns="http://schemas.openxmlformats.org/spreadsheetml/2006/main">
  <c r="I24" i="4" l="1"/>
  <c r="I22" i="3" l="1"/>
  <c r="I24" i="3" l="1"/>
  <c r="I20" i="3"/>
  <c r="I25" i="4" l="1"/>
  <c r="H26" i="3"/>
  <c r="G26" i="3"/>
  <c r="F26" i="3"/>
  <c r="I25" i="3"/>
  <c r="I23" i="3"/>
  <c r="I23" i="4" l="1"/>
  <c r="I21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9" i="3" l="1"/>
  <c r="I15" i="3" l="1"/>
  <c r="I8" i="3" l="1"/>
  <c r="I10" i="3"/>
  <c r="I11" i="3"/>
  <c r="I12" i="3"/>
  <c r="I13" i="3"/>
  <c r="I14" i="3"/>
  <c r="I16" i="3"/>
  <c r="I18" i="3"/>
  <c r="I17" i="3"/>
  <c r="I19" i="3"/>
  <c r="I21" i="3"/>
  <c r="I6" i="3"/>
  <c r="I7" i="3"/>
  <c r="I5" i="3"/>
  <c r="I26" i="3" l="1"/>
  <c r="P20" i="1"/>
  <c r="Q20" i="1" s="1"/>
  <c r="P12" i="1"/>
  <c r="Q12" i="1" s="1"/>
  <c r="P36" i="1"/>
  <c r="Q36" i="1" s="1"/>
  <c r="P22" i="1"/>
  <c r="Q22" i="1" s="1"/>
  <c r="P25" i="1"/>
  <c r="Q25" i="1" s="1"/>
  <c r="P14" i="1"/>
  <c r="Q14" i="1" s="1"/>
  <c r="P24" i="1"/>
  <c r="Q24" i="1" s="1"/>
  <c r="P34" i="1"/>
  <c r="Q34" i="1" s="1"/>
  <c r="P48" i="1"/>
  <c r="Q48" i="1" s="1"/>
  <c r="P11" i="1"/>
  <c r="Q11" i="1" s="1"/>
  <c r="P46" i="1"/>
  <c r="Q46" i="1" s="1"/>
  <c r="P23" i="1"/>
  <c r="Q23" i="1" s="1"/>
  <c r="P19" i="1"/>
  <c r="Q19" i="1" s="1"/>
  <c r="P17" i="1"/>
  <c r="Q17" i="1" s="1"/>
  <c r="P13" i="1"/>
  <c r="Q13" i="1" s="1"/>
  <c r="P41" i="1"/>
  <c r="Q41" i="1" s="1"/>
  <c r="P38" i="1"/>
  <c r="Q38" i="1" s="1"/>
  <c r="P31" i="1"/>
  <c r="Q31" i="1" s="1"/>
  <c r="P35" i="1"/>
  <c r="Q35" i="1" s="1"/>
  <c r="P33" i="1"/>
  <c r="Q33" i="1" s="1"/>
  <c r="P26" i="1"/>
  <c r="Q26" i="1" s="1"/>
  <c r="P30" i="1"/>
  <c r="Q30" i="1" s="1"/>
  <c r="P43" i="1"/>
  <c r="Q43" i="1" s="1"/>
  <c r="P44" i="1"/>
  <c r="Q44" i="1" s="1"/>
  <c r="P42" i="1"/>
  <c r="Q42" i="1" s="1"/>
  <c r="P10" i="1"/>
  <c r="Q10" i="1" s="1"/>
  <c r="P9" i="1"/>
  <c r="Q9" i="1" s="1"/>
  <c r="P15" i="1"/>
  <c r="Q15" i="1" s="1"/>
  <c r="P39" i="1"/>
  <c r="Q39" i="1" s="1"/>
  <c r="P28" i="1"/>
  <c r="Q28" i="1" s="1"/>
  <c r="P16" i="1"/>
  <c r="Q16" i="1" s="1"/>
  <c r="P18" i="1"/>
  <c r="Q18" i="1" s="1"/>
  <c r="P40" i="1"/>
  <c r="Q40" i="1" s="1"/>
  <c r="P21" i="1"/>
  <c r="Q21" i="1" s="1"/>
  <c r="P6" i="1"/>
  <c r="Q6" i="1" s="1"/>
  <c r="P45" i="1"/>
  <c r="Q45" i="1" s="1"/>
  <c r="P29" i="1"/>
  <c r="Q29" i="1" s="1"/>
  <c r="P32" i="1"/>
  <c r="Q32" i="1" s="1"/>
  <c r="P8" i="1"/>
  <c r="Q8" i="1" s="1"/>
  <c r="P7" i="1"/>
  <c r="Q7" i="1" s="1"/>
  <c r="P37" i="1"/>
  <c r="Q37" i="1" s="1"/>
  <c r="P5" i="1"/>
  <c r="Q5" i="1" s="1"/>
  <c r="P47" i="1"/>
  <c r="Q47" i="1" s="1"/>
  <c r="N50" i="1" l="1"/>
  <c r="O50" i="1" l="1"/>
  <c r="P50" i="1" s="1"/>
  <c r="Q5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tc={28C8D38B-53A9-4719-ABAD-F47419462693}</author>
  </authors>
  <commentList>
    <comment ref="J3" authorId="0" shapeId="0" xr:uid="{00000000-0006-0000-0000-000001000000}">
      <text>
        <r>
          <rPr>
            <sz val="11"/>
            <color theme="1"/>
            <rFont val="Calibri"/>
            <family val="2"/>
            <charset val="238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Prośba o zmianę na "Uwagi/komentarze" oraz usunięcie treści o wyniku oceny. Wynik oceny jest określony w wyróżnionych wierszach nad listami projektów.
Uwagi/komentarze wpisujemy np. 
w przypadku wniosków po procedurze odwoławczej, w przypadku braku możliwości podpisania umowy o dofinansowanie, w przypadku kiedy projekt skierowany jest do dofinansowania po zwiększeniu alokacji na konkurs, w przypadku umów anulowanych. </t>
        </r>
      </text>
    </comment>
    <comment ref="K3" authorId="0" shapeId="0" xr:uid="{00000000-0006-0000-0000-000002000000}">
      <text>
        <r>
          <rPr>
            <sz val="11"/>
            <color theme="1"/>
            <rFont val="Calibri"/>
            <family val="2"/>
            <charset val="238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Prośba o zmianę na "Uwagi/komentarze" oraz usunięcie treści o wyniku oceny. Wynik oceny jest określony w wyróżnionych wierszach nad listami projektów.
Uwagi/komentarze wpisujemy np. 
w przypadku wniosków po procedurze odwoławczej, w przypadku braku możliwości podpisania umowy o dofinansowanie, w przypadku kiedy projekt skierowany jest do dofinansowania po zwiększeniu alokacji na konkurs, w przypadku umów anulowanych. </t>
        </r>
      </text>
    </comment>
  </commentList>
</comments>
</file>

<file path=xl/sharedStrings.xml><?xml version="1.0" encoding="utf-8"?>
<sst xmlns="http://schemas.openxmlformats.org/spreadsheetml/2006/main" count="1413" uniqueCount="488">
  <si>
    <t>Informacje dotyczące Beneficjenta</t>
  </si>
  <si>
    <t>Średnia arytmetyczna z cześci D</t>
  </si>
  <si>
    <t>LP.</t>
  </si>
  <si>
    <t>Sygnatura wniosku</t>
  </si>
  <si>
    <t>Tytuł projektu</t>
  </si>
  <si>
    <t>Nazwa beneficjenta</t>
  </si>
  <si>
    <r>
      <t>średnia arytmetyczna</t>
    </r>
    <r>
      <rPr>
        <b/>
        <sz val="9"/>
        <color theme="1"/>
        <rFont val="Calibri"/>
        <family val="2"/>
        <charset val="238"/>
        <scheme val="minor"/>
      </rPr>
      <t xml:space="preserve"> 
z 3.2</t>
    </r>
  </si>
  <si>
    <r>
      <t xml:space="preserve">średnia arytmetyczna z </t>
    </r>
    <r>
      <rPr>
        <b/>
        <sz val="9"/>
        <color theme="1"/>
        <rFont val="Calibri"/>
        <family val="2"/>
        <charset val="238"/>
        <scheme val="minor"/>
      </rPr>
      <t>3.1 i 4.1</t>
    </r>
  </si>
  <si>
    <r>
      <t xml:space="preserve">średnia arytmetyczna z </t>
    </r>
    <r>
      <rPr>
        <b/>
        <sz val="9"/>
        <color theme="1"/>
        <rFont val="Calibri"/>
        <family val="2"/>
        <charset val="238"/>
        <scheme val="minor"/>
      </rPr>
      <t>4.3</t>
    </r>
  </si>
  <si>
    <r>
      <t xml:space="preserve">średnia arytmetyczna z </t>
    </r>
    <r>
      <rPr>
        <b/>
        <sz val="9"/>
        <color theme="1"/>
        <rFont val="Calibri"/>
        <family val="2"/>
        <charset val="238"/>
        <scheme val="minor"/>
      </rPr>
      <t>4.4</t>
    </r>
  </si>
  <si>
    <r>
      <t xml:space="preserve">średnia arytmetyczna z </t>
    </r>
    <r>
      <rPr>
        <b/>
        <sz val="9"/>
        <color theme="1"/>
        <rFont val="Calibri"/>
        <family val="2"/>
        <charset val="238"/>
        <scheme val="minor"/>
      </rPr>
      <t>4.5</t>
    </r>
  </si>
  <si>
    <r>
      <t xml:space="preserve">średnia arytmetyczna 
z </t>
    </r>
    <r>
      <rPr>
        <b/>
        <sz val="9"/>
        <color theme="1"/>
        <rFont val="Calibri"/>
        <family val="2"/>
        <charset val="238"/>
        <scheme val="minor"/>
      </rPr>
      <t>V</t>
    </r>
  </si>
  <si>
    <t xml:space="preserve">Średnia arytmetyczna z dwóch ocen </t>
  </si>
  <si>
    <t xml:space="preserve">Końcowa ocena projektu - suma średniej arytmetycznej i kryteriów premiujących </t>
  </si>
  <si>
    <t>Proponowna kwota dofinansowania</t>
  </si>
  <si>
    <t>1.</t>
  </si>
  <si>
    <t>POWR.01.02.01-14-0001/20</t>
  </si>
  <si>
    <t>Staż na dobry początek!</t>
  </si>
  <si>
    <t>Polskie Centrum Edukacji Tomasz Marciniak spółka jawna</t>
  </si>
  <si>
    <t>2.</t>
  </si>
  <si>
    <t>POWR.01.02.01-14-0002/20</t>
  </si>
  <si>
    <t>Zmieniaj się zawodowo z POWEREM</t>
  </si>
  <si>
    <t>Carga Sp. z o.o.</t>
  </si>
  <si>
    <t>3.</t>
  </si>
  <si>
    <t>POWR.01.02.01-14-0004/20</t>
  </si>
  <si>
    <t xml:space="preserve">Zaprojektuj swoją zmianę zawodową </t>
  </si>
  <si>
    <t xml:space="preserve">ICT Artur Olesiński </t>
  </si>
  <si>
    <t>4.</t>
  </si>
  <si>
    <t>POWR.01.02.01-14-0005/20</t>
  </si>
  <si>
    <t>Zmień zatrudnienie na lepsze</t>
  </si>
  <si>
    <t>KALATEA SPÓŁKA Z OGRANICZONĄ ODPOWIEDZIALNOŚCIĄ</t>
  </si>
  <si>
    <t>5.</t>
  </si>
  <si>
    <t>POWR.01.02.01-14-0006/20</t>
  </si>
  <si>
    <t xml:space="preserve">Młody zawodowo spełniony </t>
  </si>
  <si>
    <t xml:space="preserve">KALATEA SPÓŁKA Z OGRANICZONĄ ODPOWIEDZIALNOŚCIĄ </t>
  </si>
  <si>
    <t>6.</t>
  </si>
  <si>
    <t>POWR.01.02.01-14-0008/20</t>
  </si>
  <si>
    <t>Obierz kierunek na zatrudnienie</t>
  </si>
  <si>
    <t>8.</t>
  </si>
  <si>
    <t>POWR.01.02.01-14-0013/20</t>
  </si>
  <si>
    <t>Ster na zatrudnienie!</t>
  </si>
  <si>
    <t>Szkolny Związek Sportowy</t>
  </si>
  <si>
    <t>9.</t>
  </si>
  <si>
    <t>POWR.01.02.01-14-0014/20</t>
  </si>
  <si>
    <t xml:space="preserve">Czas na rozwój, czas na zmianę </t>
  </si>
  <si>
    <t xml:space="preserve">Szkolny Związek Sportowy </t>
  </si>
  <si>
    <t>10.</t>
  </si>
  <si>
    <t>POWR.01.02.01-14-0015/20</t>
  </si>
  <si>
    <t>Aktywni na mazowieckim rynku pracy</t>
  </si>
  <si>
    <t>MDDP spółka akcyjna Akademia Biznesu sp. k.</t>
  </si>
  <si>
    <t>11.</t>
  </si>
  <si>
    <t>POWR.01.02.01-14-0016/20</t>
  </si>
  <si>
    <t xml:space="preserve">Z POWEREM na Mazowszu </t>
  </si>
  <si>
    <t xml:space="preserve">CITYSCHOOL SPÓŁKA Z OGRANICZONĄ ODPOWIEDZIALNOŚCIĄ </t>
  </si>
  <si>
    <t>12.</t>
  </si>
  <si>
    <t>POWR.01.02.01-14-0017/20</t>
  </si>
  <si>
    <t xml:space="preserve">Lepsza przyszłość </t>
  </si>
  <si>
    <t xml:space="preserve">Związek Młodzieży Wiejskiej </t>
  </si>
  <si>
    <t>13.</t>
  </si>
  <si>
    <t>POWR.01.02.01-14-0018/20</t>
  </si>
  <si>
    <t>Krok w przód - AKTYWNOŚĆ!</t>
  </si>
  <si>
    <t>MB Partner spółka z ograniczoną odpowiedzialnością spółka komandytowa</t>
  </si>
  <si>
    <t>14.</t>
  </si>
  <si>
    <t>POWR.01.02.01-14-0019/20</t>
  </si>
  <si>
    <t xml:space="preserve">Postaw na zmiany z POWERem </t>
  </si>
  <si>
    <t>7 CUBES sp. z o.o.</t>
  </si>
  <si>
    <t>16.</t>
  </si>
  <si>
    <t>POWR.01.02.01-14-0021/20</t>
  </si>
  <si>
    <t xml:space="preserve">POWER dla Młodych na Mazowszu </t>
  </si>
  <si>
    <t xml:space="preserve">SEMIUS sp. z o.o. </t>
  </si>
  <si>
    <t>18.</t>
  </si>
  <si>
    <t>POWR.01.02.01-14-0023/20</t>
  </si>
  <si>
    <t>Młodzież na mazowieckim rynku pracy</t>
  </si>
  <si>
    <t>CITYSCHOOL SPÓŁKA Z OGRANICZONĄ ODPOWIEDZIALNOŚCIĄ</t>
  </si>
  <si>
    <t>19.</t>
  </si>
  <si>
    <t>POWR.01.02.01-14-0024/20</t>
  </si>
  <si>
    <t xml:space="preserve">Młodzi Liderzy Zmiany </t>
  </si>
  <si>
    <t>FUNDACJA AKADEMIA KOMPETENCJI EUROPEJSKICH</t>
  </si>
  <si>
    <t>23.</t>
  </si>
  <si>
    <t>POWR.01.02.01-14-0028/20</t>
  </si>
  <si>
    <t>Twoja Szansa na Lepszą Przyszłość!</t>
  </si>
  <si>
    <t>24.</t>
  </si>
  <si>
    <t>POWR.01.02.01-14-0029/20</t>
  </si>
  <si>
    <t>Z POWERem do pracy</t>
  </si>
  <si>
    <t>Atlas Work Sp. z o.o.</t>
  </si>
  <si>
    <t>25.</t>
  </si>
  <si>
    <t>POWR.01.02.01-14-0030/20</t>
  </si>
  <si>
    <t>Zawodowa reGeneracja młodych w powiecie przasnyskim</t>
  </si>
  <si>
    <t>Fundacja edukacyjno-sportowa reGeneracja</t>
  </si>
  <si>
    <t>26.</t>
  </si>
  <si>
    <t>POWR.01.02.01-14-0031/20</t>
  </si>
  <si>
    <t>Zawodowa reGeneracja młodych w powiecie ciechanowskim</t>
  </si>
  <si>
    <t>27.</t>
  </si>
  <si>
    <t>POWR.01.02.01-14-0032/20</t>
  </si>
  <si>
    <t>Przyszłość z POWERem</t>
  </si>
  <si>
    <t>SEMIUS sp. z o.o.</t>
  </si>
  <si>
    <t>33.</t>
  </si>
  <si>
    <t>POWR.01.02.01-14-0038/20</t>
  </si>
  <si>
    <t>Kierunek -&gt; POWER</t>
  </si>
  <si>
    <t>Custom Media Group Agnieszka Kędzierska</t>
  </si>
  <si>
    <t>34.</t>
  </si>
  <si>
    <t>POWR.01.02.01-14-0039/20</t>
  </si>
  <si>
    <t>Przez życie z POWERem</t>
  </si>
  <si>
    <t>35.</t>
  </si>
  <si>
    <t>POWR.01.02.01-14-0040/20</t>
  </si>
  <si>
    <t>Szansa dla młodych na Mazowszu</t>
  </si>
  <si>
    <t>KLS Partners spółka z ograniczoną odpowiedzialnością</t>
  </si>
  <si>
    <t>37.</t>
  </si>
  <si>
    <t>POWR.01.02.01-14-0042/20</t>
  </si>
  <si>
    <t>Mazowieckie stawia na młodych!</t>
  </si>
  <si>
    <t>Spółdzielnia Socjalna PIERROT&amp;RÓŻA</t>
  </si>
  <si>
    <t>38.</t>
  </si>
  <si>
    <t>POWR.01.02.01-14-0043/20</t>
  </si>
  <si>
    <t>Mazowieckie Aktywizuje!</t>
  </si>
  <si>
    <t>Radomskie Stowarzyszenie Romów "Romano Waśt" (Pomocna Dłoń)</t>
  </si>
  <si>
    <t>39.</t>
  </si>
  <si>
    <t>POWR.01.02.01-14-0044/20</t>
  </si>
  <si>
    <t>Z POWEREM na START</t>
  </si>
  <si>
    <t>40.</t>
  </si>
  <si>
    <t>POWR.01.02.01-14-0045/20</t>
  </si>
  <si>
    <t>Szansa dla Młodych z POWER-em</t>
  </si>
  <si>
    <t>Zakład Doskonalenia Zawodowego w Płocku</t>
  </si>
  <si>
    <t>41.</t>
  </si>
  <si>
    <t>POWR.01.02.01-14-0046/20</t>
  </si>
  <si>
    <t>Mam POWER!</t>
  </si>
  <si>
    <t>Asesor Ewaluacja i Rozwój Balcerzak Sławomir</t>
  </si>
  <si>
    <t>42.</t>
  </si>
  <si>
    <t>POWR.01.02.01-14-0047/20</t>
  </si>
  <si>
    <t xml:space="preserve"> Z POWER-em zbuduj własną ścieżkę kariery</t>
  </si>
  <si>
    <t>POLBI Sp. z o.o.</t>
  </si>
  <si>
    <t>43.</t>
  </si>
  <si>
    <t>POWR.01.02.01-14-0048/20</t>
  </si>
  <si>
    <t>Z POWER-em w przyszłość</t>
  </si>
  <si>
    <t>Fundacja po DRUGIE</t>
  </si>
  <si>
    <t>47.</t>
  </si>
  <si>
    <t>POWR.01.02.01-14-0052/20</t>
  </si>
  <si>
    <t>Rozwój zawodowych szans</t>
  </si>
  <si>
    <t>49.</t>
  </si>
  <si>
    <t>POWR.01.02.01-14-0054/20</t>
  </si>
  <si>
    <t>Zatrudnienie dla młodych !</t>
  </si>
  <si>
    <t>Przedsiębiorstwo Produkcyjno Usługowo Szkoleniowe "KMP" Marcin Piotrowski</t>
  </si>
  <si>
    <t>50.</t>
  </si>
  <si>
    <t>POWR.01.02.01-14-0055/20</t>
  </si>
  <si>
    <t>Z zatrudnieniem w przyszłość!</t>
  </si>
  <si>
    <t>Centrum Innowacji i Społecznej Ekonomii</t>
  </si>
  <si>
    <t>51.</t>
  </si>
  <si>
    <t>POWR.01.02.01-14-0056/20</t>
  </si>
  <si>
    <t>Młodzi na start ! Aktywizacja zawodowo - edukacyjna mieszkańców M. Radomia i subregionu radomskiego</t>
  </si>
  <si>
    <t>Stowarzyszenie "Radomskie Centrum Przedsiębiorczości"</t>
  </si>
  <si>
    <t>53.</t>
  </si>
  <si>
    <t>POWR.01.02.01-14-0058/20</t>
  </si>
  <si>
    <t>Nowe wyzwania!</t>
  </si>
  <si>
    <t>PIOTR MATYSIAK "EL TRANS"</t>
  </si>
  <si>
    <t>54.</t>
  </si>
  <si>
    <t>POWR.01.02.01-14-0059/20</t>
  </si>
  <si>
    <t>Perspektywa na lepszą przyszłość</t>
  </si>
  <si>
    <t>55.</t>
  </si>
  <si>
    <t>POWR.01.02.01-14-0060/20</t>
  </si>
  <si>
    <t>Dajemy młodym szansę wejścia na rynek pracy</t>
  </si>
  <si>
    <t>Fundacja Razem</t>
  </si>
  <si>
    <t>56.</t>
  </si>
  <si>
    <t>POWR.01.02.01-14-0061/20</t>
  </si>
  <si>
    <t>Z POWER'em na rynek pracy!</t>
  </si>
  <si>
    <t>57.</t>
  </si>
  <si>
    <t>POWR.01.02.01-14-0062/20</t>
  </si>
  <si>
    <t>Mazowiecki Akcelerator Startu Zawodowego 2.0</t>
  </si>
  <si>
    <t>Certes sp. z o.o.</t>
  </si>
  <si>
    <t>58.</t>
  </si>
  <si>
    <t>POWR.01.02.01-14-0063/20</t>
  </si>
  <si>
    <t>Praca dla młodych !</t>
  </si>
  <si>
    <t>Fundacja Rozwoju i Innowacji WIR</t>
  </si>
  <si>
    <t>59.</t>
  </si>
  <si>
    <t>POWR.01.02.01-14-0064/20</t>
  </si>
  <si>
    <t>Praca dla młodych w Ostrołęce</t>
  </si>
  <si>
    <t>60.</t>
  </si>
  <si>
    <t>POWR.01.02.01-14-0065/20</t>
  </si>
  <si>
    <t xml:space="preserve">Aktywność zawodowa drogą do sukcesu! </t>
  </si>
  <si>
    <t>Całkowita wartość projektu</t>
  </si>
  <si>
    <t>łącznie</t>
  </si>
  <si>
    <t>w/w</t>
  </si>
  <si>
    <t>kryteria rozstrzygające</t>
  </si>
  <si>
    <r>
      <t xml:space="preserve">średnia arytmetyczna z </t>
    </r>
    <r>
      <rPr>
        <b/>
        <sz val="9"/>
        <rFont val="Calibri"/>
        <family val="2"/>
        <charset val="238"/>
        <scheme val="minor"/>
      </rPr>
      <t>3.1.2</t>
    </r>
  </si>
  <si>
    <t>L.P.</t>
  </si>
  <si>
    <t>Liczba uzyskanych punktów</t>
  </si>
  <si>
    <t>Wynik oceny</t>
  </si>
  <si>
    <t>-</t>
  </si>
  <si>
    <t>Projekty wybrane do dofinansowania</t>
  </si>
  <si>
    <t>Lp.</t>
  </si>
  <si>
    <t>Wnioskowane dofinansowanie ogółem                                                  (UE+BP)</t>
  </si>
  <si>
    <t>Wnioskowane dofinansowanie (UE)</t>
  </si>
  <si>
    <t>Wnioskowane dofinansowanie (BP)</t>
  </si>
  <si>
    <t>Nazwa wnioskodawcy</t>
  </si>
  <si>
    <t>Wartość projektu ogółem</t>
  </si>
  <si>
    <t>Wnioskowane dofinansowanie ogółem (UE+BP)</t>
  </si>
  <si>
    <t>7.</t>
  </si>
  <si>
    <t>15.</t>
  </si>
  <si>
    <t>17.</t>
  </si>
  <si>
    <t>20.</t>
  </si>
  <si>
    <t>21.</t>
  </si>
  <si>
    <t>22.</t>
  </si>
  <si>
    <t>28.</t>
  </si>
  <si>
    <t>29.</t>
  </si>
  <si>
    <t>30.</t>
  </si>
  <si>
    <t>31.</t>
  </si>
  <si>
    <t>32.</t>
  </si>
  <si>
    <t>36.</t>
  </si>
  <si>
    <t>FEMA.06.04-IP.02-00MT/23</t>
  </si>
  <si>
    <t>Zawodowy restart!</t>
  </si>
  <si>
    <t>HN Partners Kamil Hałaczkiewicz Adrian Nowak Spółka Cywilna</t>
  </si>
  <si>
    <t>FEMA.06.04-IP.02-00U9/23</t>
  </si>
  <si>
    <t>AKTYWNIE W KIERUNKU ZATRUDNIENIA</t>
  </si>
  <si>
    <t>"O.K. CENTRUM JĘZYKÓW OBCYCH" SPÓŁKA Z OGRANICZONĄ ODPOWIEDZIALNOŚCIĄ</t>
  </si>
  <si>
    <t>FEMA.06.04-IP.02-00SY/23</t>
  </si>
  <si>
    <t>Aktywna Kobieta!</t>
  </si>
  <si>
    <t>Akademia Wiedzy i Rozwoju Emilia Pacholec</t>
  </si>
  <si>
    <t>FEMA.06.04-IP.02-00LJ/23</t>
  </si>
  <si>
    <t>Akademia aktywnych kobiet</t>
  </si>
  <si>
    <t>DORADZTWO-POŚREDNICTWO TRANSPORTOWE "GRABMINK" MAGDALENA GRABIANOWSKA</t>
  </si>
  <si>
    <t>FEMA.06.04-IP.02-00JF/23</t>
  </si>
  <si>
    <t>Nie stój biernie- wspinaj się po drabinie sukcesu!</t>
  </si>
  <si>
    <t>Fundacja Polskiej Akademii Nauk</t>
  </si>
  <si>
    <t>FEMA.06.04-IP.02-00U0/23</t>
  </si>
  <si>
    <t>Mazowiecka strefa aktywności zawodowej kobiet!</t>
  </si>
  <si>
    <t>STOWARZYSZENIE AKTYWNYCH ANIMATORÓW KULTURY</t>
  </si>
  <si>
    <t>FEMA.06.04-IP.02-00T9/23</t>
  </si>
  <si>
    <t>Szansa dla biernych zawodowo kobiet</t>
  </si>
  <si>
    <t>FUNDACJA AKADEMIA ROZWOJU</t>
  </si>
  <si>
    <t>FEMA.06.04-IP.02-00SW/23</t>
  </si>
  <si>
    <t>Patent na zatrudnienie!</t>
  </si>
  <si>
    <t>STOWARZYSZENIE HUMANEO</t>
  </si>
  <si>
    <t>FEMA.06.04-IP.02-00UJ/23</t>
  </si>
  <si>
    <t>Akademia Pink Power, bo aktywna kobieta to kobieta sukcesu!</t>
  </si>
  <si>
    <t>STOWARZYSZENIE YOUTH HUMAN IMPACT</t>
  </si>
  <si>
    <t>FEMA.06.04-IP.02-00T4/23</t>
  </si>
  <si>
    <t>Z bierności do aktywności - II edycja</t>
  </si>
  <si>
    <t>Instytut ADN spółka z ograniczoną odpowiedzialnością spółka komandytowa</t>
  </si>
  <si>
    <t>FEMA.06.04-IP.02-00U4/23</t>
  </si>
  <si>
    <t>AKADEMIA KOBIET</t>
  </si>
  <si>
    <t>KDK INFO Sp. z o.o.</t>
  </si>
  <si>
    <t>FEMA.06.04-IP.02-00S3/23</t>
  </si>
  <si>
    <t>Kobieta * Aktywność * Sukces</t>
  </si>
  <si>
    <t>Jacek Poproch J&amp;P MORITZ CONSULTING GROUP</t>
  </si>
  <si>
    <t>FEMA.06.04-IP.02-00SF/23</t>
  </si>
  <si>
    <t>CZAS NA KOBIETY - kompleksowa aktywizacja biernych zawodowo kobiet.</t>
  </si>
  <si>
    <t>Fundacja Wsparcia i Rozwoju "POMOST"</t>
  </si>
  <si>
    <t>FEMA.06.04-IP.02-00TP/23</t>
  </si>
  <si>
    <t>Kobiety Sukcesu</t>
  </si>
  <si>
    <t>Doradztwo Personalne i Szkolenia Aleksandra Zakrzewska</t>
  </si>
  <si>
    <t>FEMA.06.04-IP.02-00TM/23</t>
  </si>
  <si>
    <t>Najlepszy czas na aktywność!</t>
  </si>
  <si>
    <t>PLUSK POLSKA SPÓŁKA Z OGRANICZONĄ ODPOWIEDZIALNOŚCIĄ SPÓŁKA KOMANDYTOWA</t>
  </si>
  <si>
    <t>FEMA.06.04-IP.02-00N8/23</t>
  </si>
  <si>
    <t>Siła kobiet - od bierności do aktywności</t>
  </si>
  <si>
    <t>Centrum Szkoleń i Innowacji spółka z ograniczoną odpowiedzialnością</t>
  </si>
  <si>
    <t>FEMA.06.04-IP.02-00N2/23</t>
  </si>
  <si>
    <t>Aktywne Kobiety</t>
  </si>
  <si>
    <t>EUROPEJSKI DOM SPOTKAŃ FUNDACJA NOWY STAW</t>
  </si>
  <si>
    <t>FEMA.06.04-IP.02-00K1/23</t>
  </si>
  <si>
    <t>AKCJA - AKTYWIZACJA!</t>
  </si>
  <si>
    <t>MGO-EXPERT SPÓŁKA Z OGRANICZONĄ ODPOWIEDZIALNOŚCIĄ</t>
  </si>
  <si>
    <t>FEMA.06.04-IP.02-00QR/23</t>
  </si>
  <si>
    <t>Kobieca siła Mazowsza!</t>
  </si>
  <si>
    <t>INSTYTUT ROZWOJU I INNOWACJI EURO - KONSULT SPÓŁKA Z OGRANICZONĄ ODPOWIEDZIALNOŚCIĄ</t>
  </si>
  <si>
    <t>FEMA.06.04-IP.02-00PC/23</t>
  </si>
  <si>
    <t xml:space="preserve">Od bierności do aktywności </t>
  </si>
  <si>
    <t>Centrum Rozwoju Zawodowego Katarzyna Frańczak</t>
  </si>
  <si>
    <t>FEMA.06.04-IP.02-00KK/23</t>
  </si>
  <si>
    <t>Kobieca akademia sukcesu zawodowego</t>
  </si>
  <si>
    <t>Narodowe Forum Doradztwa Kariery</t>
  </si>
  <si>
    <t>FEMA.06.04-IP.02-00JV/23</t>
  </si>
  <si>
    <t>SUKCES TO JA!</t>
  </si>
  <si>
    <t>CENTRUM SAMORZĄDNOŚCI I REGIONALIZMU</t>
  </si>
  <si>
    <t>FEMA.06.04-IP.02-00PE/23</t>
  </si>
  <si>
    <t>Liderki Zmian - od Bierności do Aktywności!</t>
  </si>
  <si>
    <t>"PRO-EDU SPÓŁKA JAWNA D.KARMAZYN, R.KROKOCKI"</t>
  </si>
  <si>
    <t>FEMA.06.04-IP.02-00JA/23</t>
  </si>
  <si>
    <t>Kobiety w Akcji: Twoje Nowe Umiejętności - Twoja Ścieżka na Rynek Pracy</t>
  </si>
  <si>
    <t>OPEN Wojciech Rabiega</t>
  </si>
  <si>
    <t>FEMA.06.04-IP.02-00TG/23</t>
  </si>
  <si>
    <t>Nowy cel - ZATRUDNIENIE!</t>
  </si>
  <si>
    <t>Fundacja Instytut Edukacji</t>
  </si>
  <si>
    <t>FEMA.06.04-IP.02-00T6/23</t>
  </si>
  <si>
    <t>Aktywne na rynku pracy</t>
  </si>
  <si>
    <t>Piotr Matysiak EL-TRANS</t>
  </si>
  <si>
    <t>FEMA.06.04-IP.02-00UA/23</t>
  </si>
  <si>
    <t>Nowy start!</t>
  </si>
  <si>
    <t xml:space="preserve">NTE-NEW TRAINING ERA Beata Kuchalska </t>
  </si>
  <si>
    <t>FEMA.06.04-IP.02-00L5/23</t>
  </si>
  <si>
    <t>Mazowiecki Akcelerator Startu Zawodowego III Edycja</t>
  </si>
  <si>
    <t>Certes Sp. z o. o.</t>
  </si>
  <si>
    <t>FEMA.06.04-IP.02-00ND/23</t>
  </si>
  <si>
    <t>Sukces zawodowy w kobiecym wydaniu</t>
  </si>
  <si>
    <t>Towarzystwo ALTUM, Programy Społeczno-Gospodarcze</t>
  </si>
  <si>
    <t>FEMA.06.04-IP.02-00NZ/23</t>
  </si>
  <si>
    <t>Lepsze perspektywy - program aktywizacji zawodowej dla kobiet</t>
  </si>
  <si>
    <t>"INNOVO"INNOWACJE W BIZNESIE SPÓŁKA Z OGRANICZONĄ ODPOWIEDZIALNOŚCIĄ</t>
  </si>
  <si>
    <t>FEMA.06.04-IP.02-00J8/23</t>
  </si>
  <si>
    <t>Moc Kobiety - Aktywizacja zawodowa biernych zawodowo kobiet</t>
  </si>
  <si>
    <t>Fundacja e-Prosperity</t>
  </si>
  <si>
    <t>FEMA.06.04-IP.02-00T1/23</t>
  </si>
  <si>
    <t>Świadoma swoich możliwości - program wspierania aktywności zawodowej kobiet</t>
  </si>
  <si>
    <t>Akademickie Stowarzyszenie Inicjatyw Społeczno - Edukacyjnych</t>
  </si>
  <si>
    <t>FEMA.06.04-IP.02-00SN/23</t>
  </si>
  <si>
    <t>Potęga równości na rynku pracy</t>
  </si>
  <si>
    <t>Sysco Polska Sp. z o.o.</t>
  </si>
  <si>
    <t>FEMA.06.04-IP.02-00Q0/23</t>
  </si>
  <si>
    <t>Aktywna Kobieta</t>
  </si>
  <si>
    <t>CONSULTOR SPÓŁKA Z OGRANICZONĄ ODPOWIEDZIALNOŚCIĄ</t>
  </si>
  <si>
    <t>FEMA.06.04-IP.02-00N0/23</t>
  </si>
  <si>
    <t>Kierunek - AKTYWNOŚĆ</t>
  </si>
  <si>
    <t>Usługi Psychologiczno - Edukacyjne mgr Małgorzata Laskowska</t>
  </si>
  <si>
    <t>FEMA.06.04-IP.02-00NQ/23</t>
  </si>
  <si>
    <t>Wczoraj bierna - dziś aktywna</t>
  </si>
  <si>
    <t>Fundacja Wspierania Zrównoważonego Rozwoju</t>
  </si>
  <si>
    <t>FEMA.06.04-IP.02-00RQ/23</t>
  </si>
  <si>
    <t>Akcja aktywizacja</t>
  </si>
  <si>
    <t>K.A.M. FIT KAMIL MAGOŚ</t>
  </si>
  <si>
    <t>FEMA.06.04-IP.02-00JH/23</t>
  </si>
  <si>
    <t>Powrót do aktywności</t>
  </si>
  <si>
    <t>Kamea Paweł Kozarzewski</t>
  </si>
  <si>
    <t>Lista ocenionych projektów w ramach naboru FEMA.06.04-IP.02-001/23 organizowanego przez Wojewódzki Urząd Pracy w Warszawie w ramach Programu Fundusze Europejskie dla Mazowsza 2021-2027 
Priorytet VI Fundusze Europejskie dla aktywnego zawodowo Mazowsza 
Działanie 6.4 - Aktywizacja zawodowa biernych zawodowo kobiet region Mazowiecki regionalny</t>
  </si>
  <si>
    <t>44.</t>
  </si>
  <si>
    <t>45.</t>
  </si>
  <si>
    <t>46.</t>
  </si>
  <si>
    <t>48.</t>
  </si>
  <si>
    <t>52.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</si>
  <si>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</si>
  <si>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</si>
  <si>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</si>
  <si>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</si>
  <si>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</si>
  <si>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</si>
  <si>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</si>
  <si>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</si>
  <si>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</si>
  <si>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</si>
  <si>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</si>
  <si>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</si>
  <si>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</si>
  <si>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</si>
  <si>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</si>
  <si>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</si>
  <si>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</si>
  <si>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</si>
  <si>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</si>
  <si>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</si>
  <si>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</si>
  <si>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FEMA.06.04-IP.02-00TL/23</t>
  </si>
  <si>
    <t>W kierunku aktywności</t>
  </si>
  <si>
    <t>OŚRODEK SZKOLENIOWY MAXIMUS TOMASZ BRZESKI</t>
  </si>
  <si>
    <t>FEMA.06.04-IP.02-00M9/23</t>
  </si>
  <si>
    <t>Kobieca Rewolucja Zawodowa</t>
  </si>
  <si>
    <t>Stowarzyszenie Osób po Endoprotezoplastyce Biodra BIODERKO</t>
  </si>
  <si>
    <t>FEMA.06.04-IP.02-00JC/23</t>
  </si>
  <si>
    <t>Kobieta siłą!</t>
  </si>
  <si>
    <t>Spółdzielnia Socjalna PIERROT &amp; RÓŻA</t>
  </si>
  <si>
    <t>FEMA.06.04-IP.02-00RP/23</t>
  </si>
  <si>
    <t>Od bierności do aktywności</t>
  </si>
  <si>
    <t>S.T.R. PROJECT Stanisław Romaniszyn</t>
  </si>
  <si>
    <t>FEMA.06.04-IP.02-00SV/23</t>
  </si>
  <si>
    <t>Czas na zmianę</t>
  </si>
  <si>
    <t>Centrum Edukacyjne "Rozwój" Krzysztof Kwiatkowski</t>
  </si>
  <si>
    <t>FEMA.06.04-IP.02-00PD/23</t>
  </si>
  <si>
    <t>Aktywność i wiedza szansą na zatrudnienie.</t>
  </si>
  <si>
    <t>Akademia Rozwoju Anna Małgorzata Jemielita</t>
  </si>
  <si>
    <t>FEMA.06.04-IP.02-00KP/23</t>
  </si>
  <si>
    <t>Kobiety na start ! Aktywizacja zawodowa kobiet z regionu radomskiego.</t>
  </si>
  <si>
    <t>Fundacja 'Pro Civitas Bono'</t>
  </si>
  <si>
    <t>FEMA.06.04-IP.02-00UX/23</t>
  </si>
  <si>
    <t>Szansa dla kobiet</t>
  </si>
  <si>
    <t>Mobilne Centrum Sukcesu "Twoja przyszłość" KAMILLA BRZÓSKOWSKA</t>
  </si>
  <si>
    <t>FEMA.06.04-IP.02-00TJ/23</t>
  </si>
  <si>
    <t>Siła Kobiet</t>
  </si>
  <si>
    <t>Poradnia Psychologiczno-Pedagogiczna w Myszyńcu</t>
  </si>
  <si>
    <t>FEMA.06.04-IP.02-00U1/23</t>
  </si>
  <si>
    <t xml:space="preserve">W kierunku aktywności </t>
  </si>
  <si>
    <t>IT CONSULTING SPÓŁKA Z OGRANICZONĄ ODPOWIEDZIALNOŚCIĄ</t>
  </si>
  <si>
    <t>FEMA.06.04-IP.02-00KY/23</t>
  </si>
  <si>
    <t>Równy dostęp do rynku pracy - aktywizacja zawodowa i wsparcie w pełnieniu ról społecznych dla 50 kobiet biernych zawodowo z terenów RMR</t>
  </si>
  <si>
    <t>CKSP SP. Z O. O.</t>
  </si>
  <si>
    <t>FEMA.06.04-IP.02-00J2/23</t>
  </si>
  <si>
    <t>Działanie zamiast bierności!</t>
  </si>
  <si>
    <t>MARCIN ROKOSZEWSKI MARSOFT</t>
  </si>
  <si>
    <t>FEMA.06.04-IP.02-00PH/23</t>
  </si>
  <si>
    <t>Kobieta Sukcesu! Wspieranie rozwoju zawodowego i przedsiębiorczości</t>
  </si>
  <si>
    <t>ŁĘTOWSKI CONSULTING Szkolenia, Doradztwo, Rozwój Mateusz Łętowski</t>
  </si>
  <si>
    <t>FEMA.06.04-IP.02-00UL/23</t>
  </si>
  <si>
    <t>Równe szanse na rynku pracy</t>
  </si>
  <si>
    <t>Fundacja Innowacja i Wiedza</t>
  </si>
  <si>
    <t>FEMA.06.04-IP.02-00J0/23</t>
  </si>
  <si>
    <t>Aktywne Kobiety w Ostrołęce</t>
  </si>
  <si>
    <t>Fundacja Ekspert - Kujawy</t>
  </si>
  <si>
    <t>FEMA.06.04-IP.02-00L4/23</t>
  </si>
  <si>
    <t>Szansa</t>
  </si>
  <si>
    <t>Fundacja "Razem"</t>
  </si>
  <si>
    <t>FEMA.06.04-IP.02-00OW/23</t>
  </si>
  <si>
    <t>Wspieramy i aktywizujemy</t>
  </si>
  <si>
    <t>LINIA Andrzej Ryszard Szope</t>
  </si>
  <si>
    <t>FEMA.06.04-IP.02-00US/23</t>
  </si>
  <si>
    <t>Wsparcie zatrudnienia kobiet z dziećmi lub osobami zależnymi z terenu Gostynina.</t>
  </si>
  <si>
    <t>MILO Marcin Podyma</t>
  </si>
  <si>
    <t>FEMA.06.04-IP.02-00J1/23</t>
  </si>
  <si>
    <t>ODNOWA ZAWODOWA</t>
  </si>
  <si>
    <t>Archutowska Beata "AKADEMIA NAUKI"</t>
  </si>
  <si>
    <t>FEMA.06.04-IP.02-00SE/23</t>
  </si>
  <si>
    <t>Femina - program rozwoju kompetencji kluczowych do pozyskania zatrudnienia</t>
  </si>
  <si>
    <t>Zakład Doskonalenia Zawodowego w Warszawie</t>
  </si>
  <si>
    <t>FEMA.06.04-IP.02-00KU/23</t>
  </si>
  <si>
    <t>Kobiety gotowe na zmiany</t>
  </si>
  <si>
    <t>Stowarzyszenie Społecznej Samopomocy - Lokalna Grupa Działania</t>
  </si>
  <si>
    <t>FEMA.06.04-IP.02-00TS/23</t>
  </si>
  <si>
    <t>Aktywne kobiety w Ciechanowie</t>
  </si>
  <si>
    <t>Kancelaria Ekonomii Społecznej non profit spółka z ograniczoną odpowiedzialnością</t>
  </si>
  <si>
    <t>FEMA.06.04-IP.02-00TE/23</t>
  </si>
  <si>
    <t>Aktywne życie kobiet mazowsza</t>
  </si>
  <si>
    <t>LINIA s.c.</t>
  </si>
  <si>
    <t>FEMA.06.04-IP.02-00KQ/23</t>
  </si>
  <si>
    <t xml:space="preserve">Aktywna kobieta </t>
  </si>
  <si>
    <t>Krajowe Stowarzyszenie Wspierania Przedsiębiorczości</t>
  </si>
  <si>
    <t>FEMA.06.04-IP.02-00JL/23</t>
  </si>
  <si>
    <t>Aktywizacja zawodowa w Radomiu i powiecie radomskim dla 40 kobiet pozostających poza rynkiem pracy</t>
  </si>
  <si>
    <t>FUNDACJA EDUKACJI I PRZEDSIĘBIORCZOŚCI</t>
  </si>
  <si>
    <t>FEMA.06.04-IP.02-00UR/23</t>
  </si>
  <si>
    <t>Lepsze jutro!</t>
  </si>
  <si>
    <t>EduArt Paweł Mieszkowski</t>
  </si>
  <si>
    <t>FEMA.06.04-IP.02-00L2/23</t>
  </si>
  <si>
    <t>Projekt K O B I E T A !
K-reatywność
O-odpowiedzialność
B-iznes
I-nteligencja
E-nergia
T-alent
A-mbicja</t>
  </si>
  <si>
    <t>B&amp;G Consulting Bartłomiej Głowacki</t>
  </si>
  <si>
    <t>FEMA.06.04-IP.02-00UI/23</t>
  </si>
  <si>
    <t>Aktywne - kompetentne</t>
  </si>
  <si>
    <t>Ośrodek Szkolenia i Rozwoju Kadr "Denar" Dorota Wierzgała</t>
  </si>
  <si>
    <t>FEMA.06.04-IP.02-00RY/23</t>
  </si>
  <si>
    <t xml:space="preserve">Od biernej do aktywnej </t>
  </si>
  <si>
    <t>FEMA.06.04-IP.02-00SL/23</t>
  </si>
  <si>
    <t>Fundacja Wspólnie dla siebie</t>
  </si>
  <si>
    <t>FEMA.06.04-IP.02-00KA/23</t>
  </si>
  <si>
    <t>Kobieta Aktywna Zawodowo</t>
  </si>
  <si>
    <t>Podlaska Fundacja K&amp;K</t>
  </si>
  <si>
    <t>FEMA.06.04-IP.02-00UB/23</t>
  </si>
  <si>
    <t>Misja rozwój</t>
  </si>
  <si>
    <t>Centrum Edukacji i Biznesu Ewa Ładosz</t>
  </si>
  <si>
    <t>FEMA.06.04-IP.02-00PX/23</t>
  </si>
  <si>
    <t>W dobrym kierunku</t>
  </si>
  <si>
    <t>Fundacja Centrum Rozwiązań Biznesowych</t>
  </si>
  <si>
    <t>FEMA.06.04-IP.02-00RM/23</t>
  </si>
  <si>
    <t>Bądź aktywna z Aziro!</t>
  </si>
  <si>
    <t>Edukacyjna Szansa AZIRO</t>
  </si>
  <si>
    <t>FEMA.06.04-IP.02-00U2/23</t>
  </si>
  <si>
    <t>Praca dla młodych kobiet !</t>
  </si>
  <si>
    <t>FEMA.06.04-IP.02-00KC/23</t>
  </si>
  <si>
    <t>Aktywizacja zawodowa biernych zawodowo kobiet z powiatów: pułtuskiego, wyszkowskiego, płońskiego, ciechanowskiego, makowskiego,
przasnyskiego.</t>
  </si>
  <si>
    <t>Stowarzyszenie Pomocy Potrzebującym NADZIEJA</t>
  </si>
  <si>
    <t>FEMA.06.04-IP.02-00TO/23</t>
  </si>
  <si>
    <t>Pracująca kobieta - silniejsza kobieta! Wzmocnienie świadomości kobiet z terenu RMR o korzyściach płynących z zatrudnienia.</t>
  </si>
  <si>
    <t>PROGRES Szymon Artwik</t>
  </si>
  <si>
    <t>FEMA.06.04-IP.02-00QZ/23</t>
  </si>
  <si>
    <t>Aktywne kobiety</t>
  </si>
  <si>
    <t>FEMA.06.04-IP.02-00UQ/23</t>
  </si>
  <si>
    <t xml:space="preserve"> Stop bierności!
</t>
  </si>
  <si>
    <t>Szkolenia MS Marlena Sobieska - Ciesielska</t>
  </si>
  <si>
    <t>FEMA.06.04-IP.02-00UE/23</t>
  </si>
  <si>
    <t>Kobiety sukcesu</t>
  </si>
  <si>
    <t>FUNDACJA ROZWOJU ZASOBÓW LUDZKICH</t>
  </si>
  <si>
    <t>FEMA.06.04-IP.02-00K2/23</t>
  </si>
  <si>
    <t>Kobiety Mazowsza na zawodowym starcie</t>
  </si>
  <si>
    <t>Egzam S.C. Hubert Cytawa, Anna Kotłowska</t>
  </si>
  <si>
    <t>FEMA.06.04-IP.02-00T5/23</t>
  </si>
  <si>
    <t>Aktywna Mazowszanka</t>
  </si>
  <si>
    <t>FUNDACJA ARS VITA</t>
  </si>
  <si>
    <t>FEMA.06.04-IP.02-00T0/23</t>
  </si>
  <si>
    <t>Samozatrudnienie szansą kobiet na efektywny powrót na rynek pracy</t>
  </si>
  <si>
    <t>GRUPA HRC SPÓŁKA AKCYJNA</t>
  </si>
  <si>
    <t>Projekty ocenione negatywnie w rozumieniu art. 56 ust. 6 ustawy z dnia 28 kwietnia 2022 r. o zasadach realizacji zadań finansowanych ze środków europejskich w perspektywie finansowej 2021 - 2027
tj. projekt nie może być wybrany do dofinansowania z uwagi na wyczerepanie kwoty przeznaczonej na dofinansowanie w danym naborze</t>
  </si>
  <si>
    <r>
      <t xml:space="preserve">Projekty ocenione negatywnie w rozumieniu art. 56 ust. 6 ustawy z dnia 28 kwietnia 2022 r. o zasadach realizacji zadań finansowanych ze środków europejskich w perspektywie finansowej 2021 - 2027
</t>
    </r>
    <r>
      <rPr>
        <b/>
        <u/>
        <sz val="12"/>
        <color theme="1"/>
        <rFont val="Calibri"/>
        <family val="2"/>
        <charset val="238"/>
        <scheme val="minor"/>
      </rPr>
      <t>tj. projekt nie może być wybrany do dofinansowania z uwagi na wyczerepanie kwoty przeznaczonej na dofinansowanie w danym naborze</t>
    </r>
  </si>
  <si>
    <r>
      <t xml:space="preserve">Projekty ocenione negatywnie w rozumieniu art. 56 ust. 5 ustawy z dnia 28 kwietnia 2022 r. o zasadach realizacji zadań finansowanych ze środków europejskich w perspektywie finansowej 2021 - 2027
</t>
    </r>
    <r>
      <rPr>
        <b/>
        <u/>
        <sz val="12"/>
        <color theme="1"/>
        <rFont val="Calibri"/>
        <family val="2"/>
        <charset val="238"/>
        <scheme val="minor"/>
      </rPr>
      <t>tj. kryteria wyboru projektów nie zostały spełnione</t>
    </r>
  </si>
  <si>
    <t>Projekty ocenione negatywnie w rozumieniu art. 56 ust. 5 ustawy z dnia 28 kwietnia 2022 r. o zasadach realizacji zadań finansowanych ze środków europejskich w perspektywie finansowej 2021 - 2027
tj. kryteria wyboru projektów nie zostały spełnione</t>
  </si>
  <si>
    <t>Kategoria interwencji</t>
  </si>
  <si>
    <t>Suma</t>
  </si>
  <si>
    <t>Kolumna1</t>
  </si>
  <si>
    <t>Uwagi/Komentarz</t>
  </si>
  <si>
    <t xml:space="preserve">Projekty z których realizacji zrezygnowali Wnioskodawcy po otrzymaniu informacji o przyznanym dofinansowaniu </t>
  </si>
  <si>
    <t>rezygnacja Wnioskodawcy z realizacji projektu</t>
  </si>
  <si>
    <t>W związku z koniecznością skorygowania stawki kosztów pośrednich zmieniła się wartość projektu ogółem oraz dofinansowania w podziale na UE i BP</t>
  </si>
  <si>
    <t>Projekt wybrany do dofinasowania w wyniku złożonego protestu</t>
  </si>
  <si>
    <t xml:space="preserve">Kategoria inyterwencji </t>
  </si>
  <si>
    <t xml:space="preserve">Procedura odwoławcza </t>
  </si>
  <si>
    <t>Załącznik do uchwały nr 830/488/24
Zarządu Województwa Mazowieckiego
z dnia 16 kwietnia 2024 r.</t>
  </si>
  <si>
    <t>Załącznik do uchwały nr 830/488/24 Zarządu Województwa Mazowieckiego z dnia 16 kwietnia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</si>
</sst>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0.0000%"/>
    <numFmt numFmtId="166" formatCode="#,##0.00\ &quot;zł&quot;"/>
  </numFmts>
  <fonts count="49"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9"/>
      <color theme="1"/>
      <name val="Verdana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0"/>
      <color rgb="FF000000"/>
      <name val="Calibri"/>
      <family val="2"/>
      <charset val="238"/>
    </font>
    <font>
      <sz val="11"/>
      <color rgb="FF3F3F76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2"/>
      <color rgb="FF00B050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name val="Calibri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EE1BF"/>
        <bgColor indexed="64"/>
      </patternFill>
    </fill>
    <fill>
      <patternFill patternType="solid">
        <fgColor rgb="FFC5DEC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030B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CC99"/>
      </patternFill>
    </fill>
    <fill>
      <patternFill patternType="solid">
        <fgColor rgb="FFFFEB9C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 style="thin">
        <color rgb="FF7F7F7F"/>
      </left>
      <right style="medium">
        <color indexed="64"/>
      </right>
      <top/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26" fillId="0" borderId="0"/>
    <xf numFmtId="0" fontId="27" fillId="0" borderId="0"/>
    <xf numFmtId="0" fontId="27" fillId="0" borderId="0"/>
    <xf numFmtId="0" fontId="2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4" fontId="27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3" fillId="0" borderId="0"/>
    <xf numFmtId="0" fontId="13" fillId="0" borderId="0"/>
    <xf numFmtId="0" fontId="11" fillId="0" borderId="0"/>
    <xf numFmtId="0" fontId="34" fillId="18" borderId="0" applyNumberFormat="0" applyBorder="0" applyAlignment="0" applyProtection="0"/>
    <xf numFmtId="0" fontId="9" fillId="0" borderId="0"/>
    <xf numFmtId="0" fontId="39" fillId="19" borderId="47" applyFont="0">
      <alignment horizontal="center" wrapText="1" readingOrder="1"/>
    </xf>
    <xf numFmtId="9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3" borderId="0" applyNumberFormat="0" applyBorder="0" applyAlignment="0" applyProtection="0"/>
    <xf numFmtId="0" fontId="40" fillId="20" borderId="53" applyNumberFormat="0" applyAlignment="0" applyProtection="0"/>
    <xf numFmtId="44" fontId="19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27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</cellStyleXfs>
  <cellXfs count="323">
    <xf numFmtId="0" fontId="0" fillId="0" borderId="0" xfId="0"/>
    <xf numFmtId="0" fontId="20" fillId="0" borderId="0" xfId="0" applyFont="1" applyAlignment="1">
      <alignment horizontal="right" vertical="center"/>
    </xf>
    <xf numFmtId="0" fontId="20" fillId="0" borderId="0" xfId="0" applyFont="1" applyProtection="1">
      <protection locked="0"/>
    </xf>
    <xf numFmtId="0" fontId="22" fillId="6" borderId="0" xfId="0" applyFont="1" applyFill="1" applyAlignment="1" applyProtection="1">
      <alignment horizontal="center" vertical="center" wrapText="1"/>
      <protection locked="0"/>
    </xf>
    <xf numFmtId="0" fontId="20" fillId="0" borderId="0" xfId="0" applyFont="1"/>
    <xf numFmtId="0" fontId="23" fillId="8" borderId="7" xfId="0" applyFont="1" applyFill="1" applyBorder="1" applyAlignment="1" applyProtection="1">
      <alignment horizontal="center" vertical="center" wrapText="1"/>
      <protection locked="0"/>
    </xf>
    <xf numFmtId="0" fontId="23" fillId="9" borderId="7" xfId="0" applyFont="1" applyFill="1" applyBorder="1" applyAlignment="1" applyProtection="1">
      <alignment horizontal="center" vertical="center" wrapText="1"/>
      <protection locked="0"/>
    </xf>
    <xf numFmtId="0" fontId="20" fillId="10" borderId="11" xfId="0" applyFont="1" applyFill="1" applyBorder="1" applyAlignment="1" applyProtection="1">
      <alignment horizontal="center" vertical="center" wrapText="1"/>
      <protection locked="0"/>
    </xf>
    <xf numFmtId="0" fontId="21" fillId="11" borderId="11" xfId="0" applyFont="1" applyFill="1" applyBorder="1" applyAlignment="1" applyProtection="1">
      <alignment horizontal="center" vertical="center" wrapText="1"/>
      <protection locked="0"/>
    </xf>
    <xf numFmtId="0" fontId="21" fillId="12" borderId="11" xfId="0" applyFont="1" applyFill="1" applyBorder="1" applyAlignment="1" applyProtection="1">
      <alignment horizontal="center" vertical="center" wrapText="1"/>
      <protection locked="0"/>
    </xf>
    <xf numFmtId="0" fontId="21" fillId="13" borderId="0" xfId="0" applyFont="1" applyFill="1" applyAlignment="1" applyProtection="1">
      <alignment horizontal="center" vertical="center" wrapText="1"/>
      <protection locked="0"/>
    </xf>
    <xf numFmtId="44" fontId="14" fillId="0" borderId="15" xfId="1" applyFont="1" applyBorder="1" applyAlignment="1" applyProtection="1">
      <alignment horizontal="center" vertical="center"/>
      <protection locked="0"/>
    </xf>
    <xf numFmtId="44" fontId="14" fillId="0" borderId="19" xfId="1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 wrapText="1"/>
    </xf>
    <xf numFmtId="0" fontId="20" fillId="15" borderId="0" xfId="0" applyFont="1" applyFill="1" applyAlignment="1">
      <alignment horizontal="center" vertical="center" wrapText="1"/>
    </xf>
    <xf numFmtId="0" fontId="20" fillId="0" borderId="0" xfId="0" applyFont="1" applyAlignment="1" applyProtection="1">
      <alignment vertical="center"/>
      <protection locked="0"/>
    </xf>
    <xf numFmtId="0" fontId="20" fillId="0" borderId="0" xfId="0" applyFont="1" applyAlignment="1">
      <alignment vertical="center"/>
    </xf>
    <xf numFmtId="0" fontId="20" fillId="0" borderId="13" xfId="0" applyFont="1" applyBorder="1" applyAlignment="1">
      <alignment horizontal="center" vertical="center"/>
    </xf>
    <xf numFmtId="44" fontId="14" fillId="0" borderId="22" xfId="1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>
      <alignment horizontal="right" vertical="center"/>
    </xf>
    <xf numFmtId="0" fontId="20" fillId="0" borderId="25" xfId="0" applyFont="1" applyBorder="1" applyAlignment="1">
      <alignment horizontal="right" vertical="center"/>
    </xf>
    <xf numFmtId="0" fontId="21" fillId="0" borderId="0" xfId="0" applyFont="1"/>
    <xf numFmtId="0" fontId="21" fillId="0" borderId="0" xfId="0" applyFont="1" applyAlignment="1">
      <alignment vertical="center" wrapText="1"/>
    </xf>
    <xf numFmtId="44" fontId="21" fillId="13" borderId="9" xfId="1" applyFont="1" applyFill="1" applyBorder="1" applyAlignment="1" applyProtection="1">
      <alignment horizontal="center" vertical="center" wrapText="1"/>
      <protection locked="0"/>
    </xf>
    <xf numFmtId="44" fontId="21" fillId="13" borderId="16" xfId="1" applyFont="1" applyFill="1" applyBorder="1" applyAlignment="1" applyProtection="1">
      <alignment horizontal="center" vertical="center" wrapText="1"/>
      <protection locked="0"/>
    </xf>
    <xf numFmtId="44" fontId="20" fillId="0" borderId="0" xfId="1" applyFont="1" applyAlignment="1" applyProtection="1">
      <alignment horizontal="right" vertical="center"/>
      <protection locked="0"/>
    </xf>
    <xf numFmtId="44" fontId="22" fillId="6" borderId="5" xfId="1" applyFont="1" applyFill="1" applyBorder="1" applyAlignment="1" applyProtection="1">
      <alignment horizontal="right" vertical="center" wrapText="1"/>
      <protection locked="0"/>
    </xf>
    <xf numFmtId="44" fontId="22" fillId="6" borderId="0" xfId="1" applyFont="1" applyFill="1" applyBorder="1" applyAlignment="1" applyProtection="1">
      <alignment horizontal="right" vertical="center" wrapText="1"/>
      <protection locked="0"/>
    </xf>
    <xf numFmtId="44" fontId="14" fillId="0" borderId="14" xfId="1" applyFont="1" applyBorder="1" applyAlignment="1" applyProtection="1">
      <alignment horizontal="right" vertical="center"/>
      <protection locked="0"/>
    </xf>
    <xf numFmtId="44" fontId="14" fillId="0" borderId="24" xfId="1" applyFont="1" applyBorder="1" applyAlignment="1" applyProtection="1">
      <alignment horizontal="right" vertical="center"/>
      <protection locked="0"/>
    </xf>
    <xf numFmtId="44" fontId="14" fillId="0" borderId="18" xfId="1" applyFont="1" applyBorder="1" applyAlignment="1" applyProtection="1">
      <alignment horizontal="right" vertical="center"/>
      <protection locked="0"/>
    </xf>
    <xf numFmtId="44" fontId="14" fillId="0" borderId="26" xfId="1" applyFont="1" applyBorder="1" applyAlignment="1" applyProtection="1">
      <alignment horizontal="right" vertical="center"/>
      <protection locked="0"/>
    </xf>
    <xf numFmtId="44" fontId="14" fillId="0" borderId="21" xfId="1" applyFont="1" applyBorder="1" applyAlignment="1" applyProtection="1">
      <alignment horizontal="right" vertical="center"/>
      <protection locked="0"/>
    </xf>
    <xf numFmtId="44" fontId="14" fillId="0" borderId="27" xfId="1" applyFont="1" applyBorder="1" applyAlignment="1" applyProtection="1">
      <alignment horizontal="right" vertical="center"/>
      <protection locked="0"/>
    </xf>
    <xf numFmtId="8" fontId="14" fillId="0" borderId="24" xfId="1" applyNumberFormat="1" applyFont="1" applyBorder="1" applyAlignment="1" applyProtection="1">
      <alignment horizontal="right" vertical="center"/>
      <protection locked="0"/>
    </xf>
    <xf numFmtId="0" fontId="20" fillId="0" borderId="8" xfId="0" applyFont="1" applyBorder="1" applyAlignment="1">
      <alignment horizontal="center" vertical="center"/>
    </xf>
    <xf numFmtId="44" fontId="14" fillId="0" borderId="16" xfId="1" applyFont="1" applyBorder="1" applyAlignment="1" applyProtection="1">
      <alignment horizontal="right" vertical="center"/>
      <protection locked="0"/>
    </xf>
    <xf numFmtId="44" fontId="14" fillId="0" borderId="20" xfId="1" applyFont="1" applyBorder="1" applyAlignment="1" applyProtection="1">
      <alignment horizontal="right" vertical="center"/>
      <protection locked="0"/>
    </xf>
    <xf numFmtId="9" fontId="20" fillId="0" borderId="0" xfId="2" applyFont="1" applyAlignment="1" applyProtection="1">
      <alignment horizontal="right" vertical="center"/>
      <protection locked="0"/>
    </xf>
    <xf numFmtId="44" fontId="29" fillId="0" borderId="14" xfId="1" applyFont="1" applyBorder="1" applyAlignment="1" applyProtection="1">
      <alignment horizontal="right" vertical="center"/>
      <protection locked="0"/>
    </xf>
    <xf numFmtId="44" fontId="29" fillId="0" borderId="24" xfId="1" applyFont="1" applyBorder="1" applyAlignment="1" applyProtection="1">
      <alignment horizontal="right" vertical="center"/>
      <protection locked="0"/>
    </xf>
    <xf numFmtId="44" fontId="14" fillId="0" borderId="17" xfId="1" applyFont="1" applyBorder="1" applyAlignment="1" applyProtection="1">
      <alignment horizontal="center" vertical="center"/>
      <protection locked="0"/>
    </xf>
    <xf numFmtId="0" fontId="22" fillId="0" borderId="0" xfId="0" applyFont="1" applyProtection="1">
      <protection locked="0"/>
    </xf>
    <xf numFmtId="44" fontId="22" fillId="0" borderId="0" xfId="1" applyFont="1" applyAlignment="1" applyProtection="1">
      <alignment horizontal="right" vertical="center"/>
      <protection locked="0"/>
    </xf>
    <xf numFmtId="44" fontId="22" fillId="0" borderId="6" xfId="1" applyFont="1" applyBorder="1" applyAlignment="1" applyProtection="1">
      <alignment horizontal="right" vertical="center"/>
      <protection locked="0"/>
    </xf>
    <xf numFmtId="44" fontId="22" fillId="0" borderId="6" xfId="0" applyNumberFormat="1" applyFont="1" applyBorder="1" applyProtection="1">
      <protection locked="0"/>
    </xf>
    <xf numFmtId="0" fontId="20" fillId="0" borderId="4" xfId="0" applyFont="1" applyBorder="1" applyAlignment="1">
      <alignment horizontal="center" vertical="center"/>
    </xf>
    <xf numFmtId="0" fontId="21" fillId="0" borderId="1" xfId="0" applyFont="1" applyBorder="1" applyAlignment="1" applyProtection="1">
      <alignment horizontal="center"/>
      <protection locked="0"/>
    </xf>
    <xf numFmtId="0" fontId="21" fillId="0" borderId="2" xfId="0" applyFont="1" applyBorder="1" applyAlignment="1" applyProtection="1">
      <alignment horizontal="center"/>
      <protection locked="0"/>
    </xf>
    <xf numFmtId="0" fontId="20" fillId="0" borderId="2" xfId="0" applyFont="1" applyBorder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10" fontId="25" fillId="0" borderId="0" xfId="2" applyNumberFormat="1" applyFont="1" applyAlignment="1" applyProtection="1">
      <alignment vertical="center"/>
      <protection locked="0"/>
    </xf>
    <xf numFmtId="10" fontId="30" fillId="0" borderId="0" xfId="2" applyNumberFormat="1" applyFont="1" applyAlignment="1" applyProtection="1">
      <alignment vertical="center"/>
      <protection locked="0"/>
    </xf>
    <xf numFmtId="0" fontId="31" fillId="0" borderId="0" xfId="0" applyFont="1" applyAlignment="1" applyProtection="1">
      <alignment vertical="center"/>
      <protection locked="0"/>
    </xf>
    <xf numFmtId="165" fontId="25" fillId="0" borderId="6" xfId="2" applyNumberFormat="1" applyFont="1" applyBorder="1" applyAlignment="1" applyProtection="1">
      <alignment vertical="center"/>
      <protection locked="0"/>
    </xf>
    <xf numFmtId="0" fontId="17" fillId="7" borderId="3" xfId="0" applyFont="1" applyFill="1" applyBorder="1" applyAlignment="1" applyProtection="1">
      <alignment horizontal="center" vertical="center" wrapText="1"/>
      <protection locked="0"/>
    </xf>
    <xf numFmtId="0" fontId="20" fillId="16" borderId="10" xfId="0" applyFont="1" applyFill="1" applyBorder="1" applyAlignment="1">
      <alignment vertical="center" wrapText="1"/>
    </xf>
    <xf numFmtId="0" fontId="21" fillId="16" borderId="10" xfId="0" applyFont="1" applyFill="1" applyBorder="1" applyAlignment="1">
      <alignment vertical="center" wrapText="1"/>
    </xf>
    <xf numFmtId="0" fontId="21" fillId="16" borderId="10" xfId="4" applyFont="1" applyFill="1" applyBorder="1" applyAlignment="1" applyProtection="1">
      <alignment vertical="center" wrapText="1"/>
    </xf>
    <xf numFmtId="0" fontId="21" fillId="16" borderId="16" xfId="4" applyFont="1" applyFill="1" applyBorder="1" applyAlignment="1" applyProtection="1">
      <alignment vertical="center" wrapText="1"/>
    </xf>
    <xf numFmtId="17" fontId="20" fillId="16" borderId="10" xfId="4" quotePrefix="1" applyNumberFormat="1" applyFont="1" applyFill="1" applyBorder="1" applyAlignment="1" applyProtection="1">
      <alignment vertical="center" wrapText="1"/>
    </xf>
    <xf numFmtId="17" fontId="20" fillId="16" borderId="16" xfId="4" quotePrefix="1" applyNumberFormat="1" applyFont="1" applyFill="1" applyBorder="1" applyAlignment="1" applyProtection="1">
      <alignment vertical="center" wrapText="1"/>
    </xf>
    <xf numFmtId="164" fontId="14" fillId="14" borderId="10" xfId="4" applyNumberFormat="1" applyFont="1" applyFill="1" applyBorder="1" applyAlignment="1" applyProtection="1">
      <alignment vertical="center" wrapText="1"/>
    </xf>
    <xf numFmtId="164" fontId="14" fillId="14" borderId="16" xfId="4" applyNumberFormat="1" applyFont="1" applyFill="1" applyBorder="1" applyAlignment="1" applyProtection="1">
      <alignment vertical="center" wrapText="1"/>
    </xf>
    <xf numFmtId="0" fontId="20" fillId="16" borderId="10" xfId="4" applyFont="1" applyFill="1" applyBorder="1" applyAlignment="1" applyProtection="1">
      <alignment vertical="center" wrapText="1"/>
    </xf>
    <xf numFmtId="0" fontId="21" fillId="16" borderId="10" xfId="4" quotePrefix="1" applyFont="1" applyFill="1" applyBorder="1" applyAlignment="1" applyProtection="1">
      <alignment vertical="center" wrapText="1"/>
    </xf>
    <xf numFmtId="17" fontId="20" fillId="16" borderId="7" xfId="4" quotePrefix="1" applyNumberFormat="1" applyFont="1" applyFill="1" applyBorder="1" applyAlignment="1" applyProtection="1">
      <alignment vertical="center" wrapText="1"/>
    </xf>
    <xf numFmtId="0" fontId="21" fillId="16" borderId="7" xfId="4" applyFont="1" applyFill="1" applyBorder="1" applyAlignment="1" applyProtection="1">
      <alignment vertical="center" wrapText="1"/>
    </xf>
    <xf numFmtId="0" fontId="20" fillId="16" borderId="7" xfId="4" applyFont="1" applyFill="1" applyBorder="1" applyAlignment="1" applyProtection="1">
      <alignment vertical="center" wrapText="1"/>
    </xf>
    <xf numFmtId="0" fontId="21" fillId="16" borderId="7" xfId="4" quotePrefix="1" applyFont="1" applyFill="1" applyBorder="1" applyAlignment="1" applyProtection="1">
      <alignment vertical="center" wrapText="1"/>
    </xf>
    <xf numFmtId="0" fontId="22" fillId="12" borderId="10" xfId="4" applyNumberFormat="1" applyFont="1" applyFill="1" applyBorder="1" applyAlignment="1" applyProtection="1">
      <alignment vertical="center" wrapText="1"/>
    </xf>
    <xf numFmtId="0" fontId="22" fillId="12" borderId="16" xfId="4" applyNumberFormat="1" applyFont="1" applyFill="1" applyBorder="1" applyAlignment="1" applyProtection="1">
      <alignment vertical="center" wrapText="1"/>
    </xf>
    <xf numFmtId="164" fontId="18" fillId="11" borderId="10" xfId="0" applyNumberFormat="1" applyFont="1" applyFill="1" applyBorder="1" applyAlignment="1" applyProtection="1">
      <alignment vertical="center"/>
      <protection locked="0"/>
    </xf>
    <xf numFmtId="164" fontId="18" fillId="11" borderId="16" xfId="0" applyNumberFormat="1" applyFont="1" applyFill="1" applyBorder="1" applyAlignment="1" applyProtection="1">
      <alignment vertical="center"/>
      <protection locked="0"/>
    </xf>
    <xf numFmtId="0" fontId="22" fillId="12" borderId="7" xfId="4" applyNumberFormat="1" applyFont="1" applyFill="1" applyBorder="1" applyAlignment="1" applyProtection="1">
      <alignment vertical="center" wrapText="1"/>
    </xf>
    <xf numFmtId="164" fontId="18" fillId="11" borderId="7" xfId="0" applyNumberFormat="1" applyFont="1" applyFill="1" applyBorder="1" applyAlignment="1" applyProtection="1">
      <alignment vertical="center"/>
      <protection locked="0"/>
    </xf>
    <xf numFmtId="164" fontId="14" fillId="14" borderId="7" xfId="4" applyNumberFormat="1" applyFont="1" applyFill="1" applyBorder="1" applyAlignment="1" applyProtection="1">
      <alignment vertical="center" wrapText="1"/>
    </xf>
    <xf numFmtId="17" fontId="21" fillId="16" borderId="10" xfId="4" quotePrefix="1" applyNumberFormat="1" applyFont="1" applyFill="1" applyBorder="1" applyAlignment="1" applyProtection="1">
      <alignment vertical="center" wrapText="1"/>
    </xf>
    <xf numFmtId="17" fontId="21" fillId="16" borderId="16" xfId="4" quotePrefix="1" applyNumberFormat="1" applyFont="1" applyFill="1" applyBorder="1" applyAlignment="1" applyProtection="1">
      <alignment vertical="center" wrapText="1"/>
    </xf>
    <xf numFmtId="17" fontId="21" fillId="16" borderId="7" xfId="4" quotePrefix="1" applyNumberFormat="1" applyFont="1" applyFill="1" applyBorder="1" applyAlignment="1" applyProtection="1">
      <alignment vertical="center" wrapText="1"/>
    </xf>
    <xf numFmtId="0" fontId="17" fillId="7" borderId="2" xfId="0" applyFont="1" applyFill="1" applyBorder="1" applyAlignment="1" applyProtection="1">
      <alignment vertical="center" wrapText="1"/>
      <protection locked="0"/>
    </xf>
    <xf numFmtId="0" fontId="17" fillId="7" borderId="3" xfId="0" applyFont="1" applyFill="1" applyBorder="1" applyAlignment="1" applyProtection="1">
      <alignment vertical="center" wrapText="1"/>
      <protection locked="0"/>
    </xf>
    <xf numFmtId="0" fontId="21" fillId="4" borderId="2" xfId="0" applyFont="1" applyFill="1" applyBorder="1" applyAlignment="1" applyProtection="1">
      <alignment vertical="center"/>
      <protection locked="0"/>
    </xf>
    <xf numFmtId="0" fontId="21" fillId="4" borderId="3" xfId="0" applyFont="1" applyFill="1" applyBorder="1" applyAlignment="1" applyProtection="1">
      <alignment vertical="center"/>
      <protection locked="0"/>
    </xf>
    <xf numFmtId="0" fontId="21" fillId="5" borderId="1" xfId="0" applyFont="1" applyFill="1" applyBorder="1" applyAlignment="1" applyProtection="1">
      <alignment vertical="center"/>
      <protection locked="0"/>
    </xf>
    <xf numFmtId="0" fontId="20" fillId="0" borderId="13" xfId="0" applyFont="1" applyBorder="1" applyAlignment="1">
      <alignment horizontal="right" vertical="center"/>
    </xf>
    <xf numFmtId="0" fontId="20" fillId="0" borderId="12" xfId="0" applyFont="1" applyBorder="1" applyAlignment="1">
      <alignment horizontal="center" vertical="center"/>
    </xf>
    <xf numFmtId="0" fontId="20" fillId="0" borderId="8" xfId="0" applyFont="1" applyBorder="1" applyAlignment="1">
      <alignment horizontal="right" vertical="center"/>
    </xf>
    <xf numFmtId="0" fontId="24" fillId="0" borderId="0" xfId="0" applyFont="1" applyProtection="1">
      <protection locked="0"/>
    </xf>
    <xf numFmtId="0" fontId="32" fillId="8" borderId="2" xfId="0" applyFont="1" applyFill="1" applyBorder="1" applyAlignment="1" applyProtection="1">
      <alignment vertical="center" wrapText="1"/>
      <protection locked="0"/>
    </xf>
    <xf numFmtId="0" fontId="24" fillId="8" borderId="11" xfId="0" applyFont="1" applyFill="1" applyBorder="1" applyAlignment="1" applyProtection="1">
      <alignment horizontal="center" vertical="center" wrapText="1"/>
      <protection locked="0"/>
    </xf>
    <xf numFmtId="164" fontId="33" fillId="8" borderId="10" xfId="4" applyNumberFormat="1" applyFont="1" applyFill="1" applyBorder="1" applyAlignment="1" applyProtection="1">
      <alignment vertical="center" wrapText="1"/>
    </xf>
    <xf numFmtId="164" fontId="33" fillId="8" borderId="7" xfId="4" applyNumberFormat="1" applyFont="1" applyFill="1" applyBorder="1" applyAlignment="1" applyProtection="1">
      <alignment vertical="center" wrapText="1"/>
    </xf>
    <xf numFmtId="164" fontId="33" fillId="8" borderId="16" xfId="4" applyNumberFormat="1" applyFont="1" applyFill="1" applyBorder="1" applyAlignment="1" applyProtection="1">
      <alignment vertical="center" wrapText="1"/>
    </xf>
    <xf numFmtId="0" fontId="23" fillId="8" borderId="3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44" fontId="11" fillId="0" borderId="0" xfId="1" applyFont="1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  <xf numFmtId="0" fontId="11" fillId="0" borderId="0" xfId="0" applyFont="1"/>
    <xf numFmtId="0" fontId="11" fillId="0" borderId="0" xfId="0" applyFont="1" applyAlignment="1" applyProtection="1">
      <alignment horizontal="center"/>
      <protection locked="0"/>
    </xf>
    <xf numFmtId="0" fontId="20" fillId="16" borderId="7" xfId="0" applyFont="1" applyFill="1" applyBorder="1" applyAlignment="1">
      <alignment vertical="center" wrapText="1"/>
    </xf>
    <xf numFmtId="0" fontId="21" fillId="16" borderId="7" xfId="0" applyFont="1" applyFill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14" fontId="21" fillId="16" borderId="30" xfId="4" quotePrefix="1" applyNumberFormat="1" applyFont="1" applyFill="1" applyBorder="1" applyAlignment="1" applyProtection="1">
      <alignment vertical="center" wrapText="1"/>
    </xf>
    <xf numFmtId="14" fontId="20" fillId="16" borderId="30" xfId="4" quotePrefix="1" applyNumberFormat="1" applyFont="1" applyFill="1" applyBorder="1" applyAlignment="1" applyProtection="1">
      <alignment vertical="center" wrapText="1"/>
    </xf>
    <xf numFmtId="164" fontId="14" fillId="14" borderId="30" xfId="4" applyNumberFormat="1" applyFont="1" applyFill="1" applyBorder="1" applyAlignment="1" applyProtection="1">
      <alignment vertical="center" wrapText="1"/>
    </xf>
    <xf numFmtId="164" fontId="33" fillId="8" borderId="30" xfId="4" applyNumberFormat="1" applyFont="1" applyFill="1" applyBorder="1" applyAlignment="1" applyProtection="1">
      <alignment vertical="center" wrapText="1"/>
    </xf>
    <xf numFmtId="164" fontId="18" fillId="11" borderId="30" xfId="0" applyNumberFormat="1" applyFont="1" applyFill="1" applyBorder="1" applyAlignment="1" applyProtection="1">
      <alignment vertical="center"/>
      <protection locked="0"/>
    </xf>
    <xf numFmtId="0" fontId="22" fillId="12" borderId="30" xfId="4" applyNumberFormat="1" applyFont="1" applyFill="1" applyBorder="1" applyAlignment="1" applyProtection="1">
      <alignment vertical="center" wrapText="1"/>
    </xf>
    <xf numFmtId="44" fontId="28" fillId="0" borderId="30" xfId="1" applyFont="1" applyBorder="1" applyAlignment="1">
      <alignment horizontal="right" vertical="center"/>
    </xf>
    <xf numFmtId="44" fontId="14" fillId="0" borderId="31" xfId="1" applyFont="1" applyBorder="1" applyAlignment="1" applyProtection="1">
      <alignment horizontal="right" vertical="center"/>
      <protection locked="0"/>
    </xf>
    <xf numFmtId="44" fontId="14" fillId="0" borderId="32" xfId="1" applyFont="1" applyBorder="1" applyAlignment="1" applyProtection="1">
      <alignment horizontal="center" vertical="center"/>
      <protection locked="0"/>
    </xf>
    <xf numFmtId="0" fontId="20" fillId="0" borderId="33" xfId="0" applyFont="1" applyBorder="1" applyAlignment="1">
      <alignment horizontal="right" vertical="center"/>
    </xf>
    <xf numFmtId="0" fontId="21" fillId="16" borderId="30" xfId="4" applyFont="1" applyFill="1" applyBorder="1" applyAlignment="1" applyProtection="1">
      <alignment vertical="center" wrapText="1"/>
    </xf>
    <xf numFmtId="0" fontId="20" fillId="16" borderId="30" xfId="0" applyFont="1" applyFill="1" applyBorder="1" applyAlignment="1">
      <alignment vertical="center" wrapText="1"/>
    </xf>
    <xf numFmtId="0" fontId="21" fillId="16" borderId="30" xfId="0" applyFont="1" applyFill="1" applyBorder="1" applyAlignment="1">
      <alignment vertical="center" wrapText="1"/>
    </xf>
    <xf numFmtId="44" fontId="14" fillId="0" borderId="2" xfId="1" applyFont="1" applyBorder="1" applyAlignment="1" applyProtection="1">
      <alignment horizontal="right" vertical="center"/>
      <protection locked="0"/>
    </xf>
    <xf numFmtId="0" fontId="20" fillId="0" borderId="33" xfId="0" applyFont="1" applyBorder="1" applyAlignment="1">
      <alignment horizontal="center" vertical="center"/>
    </xf>
    <xf numFmtId="0" fontId="20" fillId="16" borderId="30" xfId="4" applyFont="1" applyFill="1" applyBorder="1" applyAlignment="1" applyProtection="1">
      <alignment vertical="center" wrapText="1"/>
    </xf>
    <xf numFmtId="44" fontId="14" fillId="0" borderId="30" xfId="1" applyFont="1" applyBorder="1" applyAlignment="1" applyProtection="1">
      <alignment horizontal="right" vertical="center"/>
      <protection locked="0"/>
    </xf>
    <xf numFmtId="44" fontId="12" fillId="0" borderId="32" xfId="1" applyFont="1" applyFill="1" applyBorder="1" applyAlignment="1" applyProtection="1">
      <alignment horizontal="center" vertical="center" wrapText="1"/>
      <protection locked="0"/>
    </xf>
    <xf numFmtId="17" fontId="21" fillId="16" borderId="30" xfId="4" quotePrefix="1" applyNumberFormat="1" applyFont="1" applyFill="1" applyBorder="1" applyAlignment="1" applyProtection="1">
      <alignment vertical="center" wrapText="1"/>
    </xf>
    <xf numFmtId="17" fontId="20" fillId="16" borderId="30" xfId="4" quotePrefix="1" applyNumberFormat="1" applyFont="1" applyFill="1" applyBorder="1" applyAlignment="1" applyProtection="1">
      <alignment vertical="center" wrapText="1"/>
    </xf>
    <xf numFmtId="0" fontId="21" fillId="16" borderId="30" xfId="4" quotePrefix="1" applyFont="1" applyFill="1" applyBorder="1" applyAlignment="1" applyProtection="1">
      <alignment vertical="center" wrapText="1"/>
    </xf>
    <xf numFmtId="0" fontId="20" fillId="16" borderId="7" xfId="3" applyFont="1" applyFill="1" applyBorder="1" applyAlignment="1" applyProtection="1">
      <alignment vertical="center" wrapText="1"/>
    </xf>
    <xf numFmtId="44" fontId="14" fillId="0" borderId="7" xfId="1" applyFont="1" applyBorder="1" applyAlignment="1" applyProtection="1">
      <alignment horizontal="right" vertical="center"/>
      <protection locked="0"/>
    </xf>
    <xf numFmtId="44" fontId="14" fillId="0" borderId="34" xfId="1" applyFont="1" applyBorder="1" applyAlignment="1" applyProtection="1">
      <alignment horizontal="right" vertical="center"/>
      <protection locked="0"/>
    </xf>
    <xf numFmtId="44" fontId="14" fillId="0" borderId="35" xfId="1" applyFont="1" applyBorder="1" applyAlignment="1" applyProtection="1">
      <alignment horizontal="center" vertical="center"/>
      <protection locked="0"/>
    </xf>
    <xf numFmtId="0" fontId="20" fillId="0" borderId="29" xfId="0" applyFont="1" applyBorder="1" applyAlignment="1">
      <alignment horizontal="right" vertical="center"/>
    </xf>
    <xf numFmtId="0" fontId="21" fillId="16" borderId="18" xfId="4" applyFont="1" applyFill="1" applyBorder="1" applyAlignment="1" applyProtection="1">
      <alignment vertical="center" wrapText="1"/>
    </xf>
    <xf numFmtId="0" fontId="20" fillId="16" borderId="18" xfId="4" applyFont="1" applyFill="1" applyBorder="1" applyAlignment="1" applyProtection="1">
      <alignment vertical="center" wrapText="1"/>
    </xf>
    <xf numFmtId="164" fontId="14" fillId="14" borderId="18" xfId="4" applyNumberFormat="1" applyFont="1" applyFill="1" applyBorder="1" applyAlignment="1" applyProtection="1">
      <alignment vertical="center" wrapText="1"/>
    </xf>
    <xf numFmtId="164" fontId="33" fillId="8" borderId="18" xfId="4" applyNumberFormat="1" applyFont="1" applyFill="1" applyBorder="1" applyAlignment="1" applyProtection="1">
      <alignment vertical="center" wrapText="1"/>
    </xf>
    <xf numFmtId="164" fontId="18" fillId="11" borderId="18" xfId="0" applyNumberFormat="1" applyFont="1" applyFill="1" applyBorder="1" applyAlignment="1" applyProtection="1">
      <alignment vertical="center"/>
      <protection locked="0"/>
    </xf>
    <xf numFmtId="0" fontId="22" fillId="12" borderId="18" xfId="4" applyNumberFormat="1" applyFont="1" applyFill="1" applyBorder="1" applyAlignment="1" applyProtection="1">
      <alignment vertical="center" wrapText="1"/>
    </xf>
    <xf numFmtId="44" fontId="14" fillId="0" borderId="10" xfId="1" applyFont="1" applyBorder="1" applyAlignment="1" applyProtection="1">
      <alignment horizontal="right" vertical="center"/>
      <protection locked="0"/>
    </xf>
    <xf numFmtId="44" fontId="14" fillId="0" borderId="36" xfId="1" applyFont="1" applyBorder="1" applyAlignment="1" applyProtection="1">
      <alignment horizontal="right" vertical="center"/>
      <protection locked="0"/>
    </xf>
    <xf numFmtId="44" fontId="14" fillId="0" borderId="37" xfId="1" applyFont="1" applyBorder="1" applyAlignment="1" applyProtection="1">
      <alignment horizontal="center" vertical="center"/>
      <protection locked="0"/>
    </xf>
    <xf numFmtId="0" fontId="20" fillId="0" borderId="38" xfId="0" applyFont="1" applyBorder="1" applyAlignment="1">
      <alignment horizontal="right" vertical="center"/>
    </xf>
    <xf numFmtId="17" fontId="21" fillId="16" borderId="18" xfId="4" quotePrefix="1" applyNumberFormat="1" applyFont="1" applyFill="1" applyBorder="1" applyAlignment="1" applyProtection="1">
      <alignment vertical="center" wrapText="1"/>
    </xf>
    <xf numFmtId="17" fontId="20" fillId="16" borderId="18" xfId="4" quotePrefix="1" applyNumberFormat="1" applyFont="1" applyFill="1" applyBorder="1" applyAlignment="1" applyProtection="1">
      <alignment vertical="center" wrapText="1"/>
    </xf>
    <xf numFmtId="0" fontId="20" fillId="0" borderId="1" xfId="0" applyFont="1" applyBorder="1" applyAlignment="1">
      <alignment horizontal="right" vertical="center"/>
    </xf>
    <xf numFmtId="0" fontId="20" fillId="16" borderId="16" xfId="4" applyFont="1" applyFill="1" applyBorder="1" applyAlignment="1" applyProtection="1">
      <alignment vertical="center" wrapText="1"/>
    </xf>
    <xf numFmtId="0" fontId="21" fillId="16" borderId="16" xfId="4" quotePrefix="1" applyFont="1" applyFill="1" applyBorder="1" applyAlignment="1" applyProtection="1">
      <alignment vertical="center" wrapText="1"/>
    </xf>
    <xf numFmtId="0" fontId="20" fillId="0" borderId="39" xfId="0" applyFont="1" applyBorder="1" applyAlignment="1">
      <alignment horizontal="right" vertical="center"/>
    </xf>
    <xf numFmtId="0" fontId="21" fillId="16" borderId="14" xfId="4" applyFont="1" applyFill="1" applyBorder="1" applyAlignment="1" applyProtection="1">
      <alignment vertical="center" wrapText="1"/>
    </xf>
    <xf numFmtId="0" fontId="20" fillId="16" borderId="14" xfId="0" applyFont="1" applyFill="1" applyBorder="1" applyAlignment="1">
      <alignment vertical="center" wrapText="1"/>
    </xf>
    <xf numFmtId="0" fontId="21" fillId="16" borderId="14" xfId="0" applyFont="1" applyFill="1" applyBorder="1" applyAlignment="1">
      <alignment vertical="center" wrapText="1"/>
    </xf>
    <xf numFmtId="164" fontId="14" fillId="14" borderId="14" xfId="4" applyNumberFormat="1" applyFont="1" applyFill="1" applyBorder="1" applyAlignment="1" applyProtection="1">
      <alignment vertical="center" wrapText="1"/>
    </xf>
    <xf numFmtId="164" fontId="33" fillId="8" borderId="14" xfId="4" applyNumberFormat="1" applyFont="1" applyFill="1" applyBorder="1" applyAlignment="1" applyProtection="1">
      <alignment vertical="center" wrapText="1"/>
    </xf>
    <xf numFmtId="164" fontId="18" fillId="11" borderId="14" xfId="0" applyNumberFormat="1" applyFont="1" applyFill="1" applyBorder="1" applyAlignment="1" applyProtection="1">
      <alignment vertical="center"/>
      <protection locked="0"/>
    </xf>
    <xf numFmtId="0" fontId="22" fillId="12" borderId="14" xfId="4" applyNumberFormat="1" applyFont="1" applyFill="1" applyBorder="1" applyAlignment="1" applyProtection="1">
      <alignment vertical="center" wrapText="1"/>
    </xf>
    <xf numFmtId="0" fontId="20" fillId="0" borderId="38" xfId="0" applyFont="1" applyBorder="1" applyAlignment="1">
      <alignment horizontal="center" vertical="center"/>
    </xf>
    <xf numFmtId="0" fontId="21" fillId="16" borderId="18" xfId="4" quotePrefix="1" applyFont="1" applyFill="1" applyBorder="1" applyAlignment="1" applyProtection="1">
      <alignment vertical="center" wrapText="1"/>
    </xf>
    <xf numFmtId="0" fontId="20" fillId="0" borderId="12" xfId="0" applyFont="1" applyBorder="1" applyAlignment="1">
      <alignment horizontal="right" vertical="center"/>
    </xf>
    <xf numFmtId="0" fontId="20" fillId="0" borderId="39" xfId="0" applyFont="1" applyBorder="1" applyAlignment="1">
      <alignment horizontal="center" vertical="center"/>
    </xf>
    <xf numFmtId="0" fontId="20" fillId="16" borderId="14" xfId="4" applyFont="1" applyFill="1" applyBorder="1" applyAlignment="1" applyProtection="1">
      <alignment vertical="center" wrapText="1"/>
    </xf>
    <xf numFmtId="0" fontId="21" fillId="16" borderId="14" xfId="4" quotePrefix="1" applyFont="1" applyFill="1" applyBorder="1" applyAlignment="1" applyProtection="1">
      <alignment vertical="center" wrapText="1"/>
    </xf>
    <xf numFmtId="14" fontId="21" fillId="16" borderId="14" xfId="0" applyNumberFormat="1" applyFont="1" applyFill="1" applyBorder="1" applyAlignment="1">
      <alignment vertical="center" wrapText="1"/>
    </xf>
    <xf numFmtId="0" fontId="20" fillId="0" borderId="40" xfId="0" applyFont="1" applyBorder="1" applyAlignment="1">
      <alignment horizontal="center" vertical="center"/>
    </xf>
    <xf numFmtId="0" fontId="21" fillId="16" borderId="23" xfId="4" applyFont="1" applyFill="1" applyBorder="1" applyAlignment="1" applyProtection="1">
      <alignment vertical="center" wrapText="1"/>
    </xf>
    <xf numFmtId="0" fontId="20" fillId="16" borderId="23" xfId="0" applyFont="1" applyFill="1" applyBorder="1" applyAlignment="1">
      <alignment vertical="center" wrapText="1"/>
    </xf>
    <xf numFmtId="0" fontId="21" fillId="16" borderId="23" xfId="0" applyFont="1" applyFill="1" applyBorder="1" applyAlignment="1">
      <alignment vertical="center" wrapText="1"/>
    </xf>
    <xf numFmtId="164" fontId="14" fillId="14" borderId="23" xfId="4" applyNumberFormat="1" applyFont="1" applyFill="1" applyBorder="1" applyAlignment="1" applyProtection="1">
      <alignment vertical="center" wrapText="1"/>
    </xf>
    <xf numFmtId="164" fontId="33" fillId="8" borderId="23" xfId="4" applyNumberFormat="1" applyFont="1" applyFill="1" applyBorder="1" applyAlignment="1" applyProtection="1">
      <alignment vertical="center" wrapText="1"/>
    </xf>
    <xf numFmtId="164" fontId="18" fillId="11" borderId="23" xfId="0" applyNumberFormat="1" applyFont="1" applyFill="1" applyBorder="1" applyAlignment="1" applyProtection="1">
      <alignment vertical="center"/>
      <protection locked="0"/>
    </xf>
    <xf numFmtId="0" fontId="22" fillId="12" borderId="23" xfId="4" applyNumberFormat="1" applyFont="1" applyFill="1" applyBorder="1" applyAlignment="1" applyProtection="1">
      <alignment vertical="center" wrapText="1"/>
    </xf>
    <xf numFmtId="44" fontId="14" fillId="0" borderId="23" xfId="1" applyFont="1" applyBorder="1" applyAlignment="1" applyProtection="1">
      <alignment horizontal="right" vertical="center"/>
      <protection locked="0"/>
    </xf>
    <xf numFmtId="44" fontId="14" fillId="0" borderId="41" xfId="1" applyFont="1" applyBorder="1" applyAlignment="1" applyProtection="1">
      <alignment horizontal="right" vertical="center"/>
      <protection locked="0"/>
    </xf>
    <xf numFmtId="44" fontId="14" fillId="0" borderId="28" xfId="1" applyFont="1" applyBorder="1" applyAlignment="1" applyProtection="1">
      <alignment horizontal="center" vertical="center"/>
      <protection locked="0"/>
    </xf>
    <xf numFmtId="8" fontId="14" fillId="0" borderId="34" xfId="1" applyNumberFormat="1" applyFont="1" applyBorder="1" applyAlignment="1" applyProtection="1">
      <alignment horizontal="right" vertical="center"/>
      <protection locked="0"/>
    </xf>
    <xf numFmtId="0" fontId="20" fillId="0" borderId="25" xfId="0" applyFont="1" applyBorder="1" applyAlignment="1">
      <alignment horizontal="center" vertical="center"/>
    </xf>
    <xf numFmtId="0" fontId="21" fillId="16" borderId="16" xfId="0" applyFont="1" applyFill="1" applyBorder="1" applyAlignment="1">
      <alignment vertical="center" wrapText="1"/>
    </xf>
    <xf numFmtId="17" fontId="21" fillId="16" borderId="23" xfId="4" quotePrefix="1" applyNumberFormat="1" applyFont="1" applyFill="1" applyBorder="1" applyAlignment="1" applyProtection="1">
      <alignment vertical="center" wrapText="1"/>
    </xf>
    <xf numFmtId="8" fontId="14" fillId="0" borderId="20" xfId="1" applyNumberFormat="1" applyFont="1" applyBorder="1" applyAlignment="1" applyProtection="1">
      <alignment horizontal="right" vertical="center"/>
      <protection locked="0"/>
    </xf>
    <xf numFmtId="17" fontId="21" fillId="16" borderId="14" xfId="4" quotePrefix="1" applyNumberFormat="1" applyFont="1" applyFill="1" applyBorder="1" applyAlignment="1" applyProtection="1">
      <alignment vertical="center" wrapText="1"/>
    </xf>
    <xf numFmtId="17" fontId="20" fillId="16" borderId="14" xfId="4" quotePrefix="1" applyNumberFormat="1" applyFont="1" applyFill="1" applyBorder="1" applyAlignment="1" applyProtection="1">
      <alignment vertical="center" wrapText="1"/>
    </xf>
    <xf numFmtId="164" fontId="29" fillId="8" borderId="23" xfId="4" applyNumberFormat="1" applyFont="1" applyFill="1" applyBorder="1" applyAlignment="1" applyProtection="1">
      <alignment vertical="center" wrapText="1"/>
    </xf>
    <xf numFmtId="164" fontId="29" fillId="8" borderId="7" xfId="4" applyNumberFormat="1" applyFont="1" applyFill="1" applyBorder="1" applyAlignment="1" applyProtection="1">
      <alignment vertical="center" wrapText="1"/>
    </xf>
    <xf numFmtId="0" fontId="18" fillId="0" borderId="0" xfId="23" applyFont="1" applyAlignment="1">
      <alignment vertical="center" wrapText="1"/>
    </xf>
    <xf numFmtId="0" fontId="35" fillId="17" borderId="21" xfId="0" applyFont="1" applyFill="1" applyBorder="1" applyAlignment="1" applyProtection="1">
      <alignment horizontal="center" vertical="center" wrapText="1"/>
      <protection locked="0"/>
    </xf>
    <xf numFmtId="0" fontId="35" fillId="17" borderId="42" xfId="0" applyFont="1" applyFill="1" applyBorder="1" applyAlignment="1">
      <alignment horizontal="center" vertical="center"/>
    </xf>
    <xf numFmtId="0" fontId="35" fillId="17" borderId="14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/>
    <xf numFmtId="0" fontId="18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 applyProtection="1">
      <alignment horizontal="center" vertical="center"/>
      <protection locked="0"/>
    </xf>
    <xf numFmtId="44" fontId="36" fillId="0" borderId="0" xfId="1" applyFont="1" applyAlignment="1" applyProtection="1">
      <alignment horizontal="center" vertical="center"/>
      <protection locked="0"/>
    </xf>
    <xf numFmtId="0" fontId="35" fillId="17" borderId="46" xfId="0" applyFont="1" applyFill="1" applyBorder="1" applyAlignment="1">
      <alignment horizontal="center" vertical="center"/>
    </xf>
    <xf numFmtId="0" fontId="35" fillId="17" borderId="2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wrapText="1"/>
      <protection locked="0"/>
    </xf>
    <xf numFmtId="0" fontId="38" fillId="17" borderId="23" xfId="0" applyFont="1" applyFill="1" applyBorder="1" applyAlignment="1">
      <alignment horizontal="center" vertical="center" wrapText="1"/>
    </xf>
    <xf numFmtId="0" fontId="36" fillId="0" borderId="0" xfId="0" applyFont="1" applyAlignment="1" applyProtection="1">
      <alignment horizontal="center" vertical="center" wrapText="1"/>
      <protection locked="0"/>
    </xf>
    <xf numFmtId="0" fontId="36" fillId="0" borderId="23" xfId="0" applyFont="1" applyBorder="1" applyAlignment="1">
      <alignment horizontal="center" vertical="center"/>
    </xf>
    <xf numFmtId="2" fontId="22" fillId="0" borderId="23" xfId="4" quotePrefix="1" applyNumberFormat="1" applyFont="1" applyFill="1" applyBorder="1" applyAlignment="1" applyProtection="1">
      <alignment horizontal="right" vertical="center" wrapText="1" indent="2"/>
    </xf>
    <xf numFmtId="44" fontId="22" fillId="0" borderId="23" xfId="1" quotePrefix="1" applyFont="1" applyFill="1" applyBorder="1" applyAlignment="1" applyProtection="1">
      <alignment horizontal="right" vertical="center" wrapText="1" indent="2"/>
    </xf>
    <xf numFmtId="0" fontId="0" fillId="19" borderId="23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44" fontId="19" fillId="0" borderId="23" xfId="0" applyNumberFormat="1" applyFont="1" applyBorder="1" applyAlignment="1">
      <alignment horizontal="right" vertical="center"/>
    </xf>
    <xf numFmtId="44" fontId="8" fillId="0" borderId="23" xfId="1" quotePrefix="1" applyFont="1" applyFill="1" applyBorder="1" applyAlignment="1" applyProtection="1">
      <alignment horizontal="right" vertical="center" wrapText="1"/>
    </xf>
    <xf numFmtId="44" fontId="11" fillId="0" borderId="0" xfId="0" applyNumberFormat="1" applyFont="1" applyProtection="1">
      <protection locked="0"/>
    </xf>
    <xf numFmtId="166" fontId="40" fillId="0" borderId="0" xfId="30" applyNumberFormat="1" applyFill="1" applyBorder="1" applyProtection="1">
      <protection locked="0"/>
    </xf>
    <xf numFmtId="0" fontId="0" fillId="0" borderId="0" xfId="0" applyAlignment="1">
      <alignment horizontal="center" vertical="center"/>
    </xf>
    <xf numFmtId="0" fontId="8" fillId="19" borderId="9" xfId="29" quotePrefix="1" applyFont="1" applyFill="1" applyBorder="1" applyAlignment="1" applyProtection="1">
      <alignment horizontal="center" vertical="center" wrapText="1"/>
    </xf>
    <xf numFmtId="0" fontId="8" fillId="19" borderId="7" xfId="29" quotePrefix="1" applyFont="1" applyFill="1" applyBorder="1" applyAlignment="1" applyProtection="1">
      <alignment horizontal="center" vertical="center" wrapText="1"/>
    </xf>
    <xf numFmtId="0" fontId="8" fillId="19" borderId="9" xfId="29" applyFont="1" applyFill="1" applyBorder="1" applyAlignment="1" applyProtection="1">
      <alignment horizontal="center" vertical="center" wrapText="1"/>
    </xf>
    <xf numFmtId="0" fontId="8" fillId="19" borderId="52" xfId="29" applyFont="1" applyFill="1" applyBorder="1" applyAlignment="1" applyProtection="1">
      <alignment horizontal="center" vertical="center" wrapText="1"/>
    </xf>
    <xf numFmtId="0" fontId="8" fillId="19" borderId="52" xfId="29" quotePrefix="1" applyFont="1" applyFill="1" applyBorder="1" applyAlignment="1" applyProtection="1">
      <alignment horizontal="center" vertical="center" wrapText="1"/>
    </xf>
    <xf numFmtId="0" fontId="38" fillId="17" borderId="2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25" applyAlignment="1">
      <alignment vertical="center"/>
    </xf>
    <xf numFmtId="0" fontId="9" fillId="0" borderId="0" xfId="25" quotePrefix="1" applyAlignment="1">
      <alignment vertical="center"/>
    </xf>
    <xf numFmtId="0" fontId="9" fillId="0" borderId="0" xfId="25" applyAlignment="1">
      <alignment horizontal="center" vertical="center"/>
    </xf>
    <xf numFmtId="0" fontId="9" fillId="0" borderId="0" xfId="25" quotePrefix="1" applyAlignment="1">
      <alignment horizontal="center" vertical="center"/>
    </xf>
    <xf numFmtId="0" fontId="18" fillId="0" borderId="0" xfId="23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9" fillId="0" borderId="0" xfId="25" applyAlignment="1">
      <alignment horizontal="center" vertical="center" wrapText="1"/>
    </xf>
    <xf numFmtId="0" fontId="9" fillId="0" borderId="0" xfId="25" quotePrefix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 applyProtection="1">
      <alignment horizontal="center" vertical="center"/>
      <protection locked="0"/>
    </xf>
    <xf numFmtId="44" fontId="9" fillId="0" borderId="0" xfId="25" applyNumberFormat="1" applyAlignment="1">
      <alignment vertical="center"/>
    </xf>
    <xf numFmtId="44" fontId="9" fillId="0" borderId="0" xfId="25" quotePrefix="1" applyNumberFormat="1" applyAlignment="1">
      <alignment vertical="center"/>
    </xf>
    <xf numFmtId="0" fontId="9" fillId="0" borderId="0" xfId="25" applyAlignment="1">
      <alignment horizontal="right" vertical="center"/>
    </xf>
    <xf numFmtId="0" fontId="22" fillId="0" borderId="0" xfId="0" applyFont="1" applyAlignment="1">
      <alignment vertical="top" wrapText="1"/>
    </xf>
    <xf numFmtId="0" fontId="7" fillId="0" borderId="0" xfId="25" applyFont="1" applyAlignment="1">
      <alignment horizontal="center" vertical="center" wrapText="1"/>
    </xf>
    <xf numFmtId="0" fontId="35" fillId="17" borderId="15" xfId="0" applyFont="1" applyFill="1" applyBorder="1" applyAlignment="1" applyProtection="1">
      <alignment horizontal="center" vertical="center" wrapText="1"/>
      <protection locked="0"/>
    </xf>
    <xf numFmtId="0" fontId="8" fillId="19" borderId="23" xfId="29" applyFont="1" applyFill="1" applyBorder="1" applyAlignment="1" applyProtection="1">
      <alignment horizontal="center" vertical="center" wrapText="1"/>
    </xf>
    <xf numFmtId="0" fontId="8" fillId="19" borderId="0" xfId="29" applyFont="1" applyFill="1" applyBorder="1" applyAlignment="1" applyProtection="1">
      <alignment horizontal="center" vertical="center" wrapText="1"/>
    </xf>
    <xf numFmtId="44" fontId="8" fillId="19" borderId="9" xfId="29" applyNumberFormat="1" applyFont="1" applyFill="1" applyBorder="1" applyAlignment="1" applyProtection="1">
      <alignment horizontal="center" vertical="center" wrapText="1"/>
    </xf>
    <xf numFmtId="0" fontId="33" fillId="0" borderId="23" xfId="4" quotePrefix="1" applyNumberFormat="1" applyFont="1" applyFill="1" applyBorder="1" applyAlignment="1" applyProtection="1">
      <alignment horizontal="center" vertical="center" wrapText="1"/>
    </xf>
    <xf numFmtId="0" fontId="36" fillId="0" borderId="23" xfId="4" quotePrefix="1" applyNumberFormat="1" applyFont="1" applyFill="1" applyBorder="1" applyAlignment="1" applyProtection="1">
      <alignment horizontal="center" vertical="center" wrapText="1"/>
    </xf>
    <xf numFmtId="0" fontId="38" fillId="17" borderId="27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35" fillId="17" borderId="0" xfId="0" applyFont="1" applyFill="1" applyBorder="1" applyAlignment="1" applyProtection="1">
      <alignment horizontal="center" vertical="center" wrapText="1"/>
      <protection locked="0"/>
    </xf>
    <xf numFmtId="0" fontId="37" fillId="18" borderId="0" xfId="24" applyFont="1" applyBorder="1" applyAlignment="1" applyProtection="1">
      <alignment horizontal="center" vertical="center" wrapText="1"/>
    </xf>
    <xf numFmtId="0" fontId="33" fillId="0" borderId="0" xfId="4" quotePrefix="1" applyNumberFormat="1" applyFont="1" applyFill="1" applyBorder="1" applyAlignment="1" applyProtection="1">
      <alignment horizontal="center" vertical="center" wrapText="1"/>
    </xf>
    <xf numFmtId="0" fontId="22" fillId="3" borderId="0" xfId="4" applyFont="1" applyBorder="1" applyAlignment="1" applyProtection="1">
      <alignment horizontal="center" vertical="center" wrapText="1"/>
    </xf>
    <xf numFmtId="0" fontId="36" fillId="0" borderId="0" xfId="4" quotePrefix="1" applyNumberFormat="1" applyFont="1" applyFill="1" applyBorder="1" applyAlignment="1" applyProtection="1">
      <alignment horizontal="center" vertical="center" wrapText="1"/>
    </xf>
    <xf numFmtId="44" fontId="8" fillId="0" borderId="9" xfId="1" quotePrefix="1" applyFont="1" applyFill="1" applyBorder="1" applyAlignment="1" applyProtection="1">
      <alignment horizontal="right" vertical="center" wrapText="1"/>
    </xf>
    <xf numFmtId="0" fontId="33" fillId="0" borderId="9" xfId="4" quotePrefix="1" applyNumberFormat="1" applyFont="1" applyFill="1" applyBorder="1" applyAlignment="1" applyProtection="1">
      <alignment horizontal="center" vertical="center" wrapText="1"/>
    </xf>
    <xf numFmtId="0" fontId="6" fillId="19" borderId="23" xfId="29" applyFont="1" applyFill="1" applyBorder="1" applyAlignment="1" applyProtection="1">
      <alignment horizontal="center" vertical="center" wrapText="1"/>
    </xf>
    <xf numFmtId="44" fontId="8" fillId="19" borderId="23" xfId="29" applyNumberFormat="1" applyFont="1" applyFill="1" applyBorder="1" applyAlignment="1" applyProtection="1">
      <alignment horizontal="center" vertical="center" wrapText="1"/>
    </xf>
    <xf numFmtId="0" fontId="36" fillId="0" borderId="0" xfId="0" applyFont="1" applyBorder="1" applyAlignment="1">
      <alignment horizontal="center" vertical="center"/>
    </xf>
    <xf numFmtId="0" fontId="5" fillId="0" borderId="0" xfId="25" quotePrefix="1" applyFont="1" applyAlignment="1">
      <alignment horizontal="center" vertical="center"/>
    </xf>
    <xf numFmtId="0" fontId="5" fillId="19" borderId="9" xfId="29" applyFont="1" applyFill="1" applyBorder="1" applyAlignment="1" applyProtection="1">
      <alignment horizontal="center" vertical="center" wrapText="1"/>
    </xf>
    <xf numFmtId="0" fontId="9" fillId="0" borderId="0" xfId="25" quotePrefix="1" applyFill="1" applyAlignment="1">
      <alignment vertical="center"/>
    </xf>
    <xf numFmtId="0" fontId="9" fillId="0" borderId="0" xfId="25" quotePrefix="1" applyFill="1" applyAlignment="1">
      <alignment horizontal="center" vertical="center"/>
    </xf>
    <xf numFmtId="0" fontId="9" fillId="0" borderId="0" xfId="25" applyFill="1" applyAlignment="1">
      <alignment horizontal="center" vertical="center" wrapText="1"/>
    </xf>
    <xf numFmtId="0" fontId="5" fillId="19" borderId="9" xfId="29" applyFont="1" applyFill="1" applyBorder="1" applyAlignment="1" applyProtection="1">
      <alignment horizontal="center" vertical="center" wrapText="1"/>
    </xf>
    <xf numFmtId="0" fontId="5" fillId="19" borderId="9" xfId="29" applyFont="1" applyFill="1" applyBorder="1" applyAlignment="1" applyProtection="1">
      <alignment horizontal="center" vertical="center" wrapText="1"/>
    </xf>
    <xf numFmtId="0" fontId="5" fillId="19" borderId="9" xfId="29" quotePrefix="1" applyFont="1" applyFill="1" applyBorder="1" applyAlignment="1" applyProtection="1">
      <alignment horizontal="center" vertical="center" wrapText="1"/>
    </xf>
    <xf numFmtId="0" fontId="5" fillId="19" borderId="9" xfId="29" applyFont="1" applyFill="1" applyBorder="1" applyAlignment="1" applyProtection="1">
      <alignment horizontal="center" vertical="center" wrapText="1"/>
    </xf>
    <xf numFmtId="0" fontId="5" fillId="0" borderId="0" xfId="25" quotePrefix="1" applyFont="1" applyAlignment="1">
      <alignment horizontal="center" vertical="center" wrapText="1"/>
    </xf>
    <xf numFmtId="0" fontId="33" fillId="19" borderId="9" xfId="29" applyFont="1" applyFill="1" applyBorder="1" applyAlignment="1" applyProtection="1">
      <alignment horizontal="center" vertical="center" wrapText="1"/>
    </xf>
    <xf numFmtId="0" fontId="42" fillId="0" borderId="0" xfId="4" quotePrefix="1" applyNumberFormat="1" applyFont="1" applyFill="1" applyBorder="1" applyAlignment="1" applyProtection="1">
      <alignment horizontal="center" vertical="center" wrapText="1"/>
    </xf>
    <xf numFmtId="0" fontId="42" fillId="0" borderId="0" xfId="0" applyFont="1" applyProtection="1">
      <protection locked="0"/>
    </xf>
    <xf numFmtId="44" fontId="42" fillId="0" borderId="0" xfId="0" applyNumberFormat="1" applyFont="1" applyProtection="1">
      <protection locked="0"/>
    </xf>
    <xf numFmtId="0" fontId="42" fillId="0" borderId="0" xfId="0" applyFont="1"/>
    <xf numFmtId="0" fontId="43" fillId="0" borderId="23" xfId="0" applyFont="1" applyBorder="1" applyAlignment="1">
      <alignment horizontal="center" vertical="center"/>
    </xf>
    <xf numFmtId="0" fontId="33" fillId="19" borderId="23" xfId="29" applyFont="1" applyFill="1" applyBorder="1" applyAlignment="1" applyProtection="1">
      <alignment horizontal="center" vertical="center" wrapText="1"/>
    </xf>
    <xf numFmtId="0" fontId="33" fillId="19" borderId="9" xfId="29" quotePrefix="1" applyFont="1" applyFill="1" applyBorder="1" applyAlignment="1" applyProtection="1">
      <alignment horizontal="center" vertical="center" wrapText="1"/>
    </xf>
    <xf numFmtId="44" fontId="33" fillId="0" borderId="23" xfId="1" quotePrefix="1" applyFont="1" applyFill="1" applyBorder="1" applyAlignment="1" applyProtection="1">
      <alignment horizontal="right" vertical="center" wrapText="1"/>
    </xf>
    <xf numFmtId="44" fontId="33" fillId="0" borderId="9" xfId="1" quotePrefix="1" applyFont="1" applyFill="1" applyBorder="1" applyAlignment="1" applyProtection="1">
      <alignment horizontal="right" vertical="center" wrapText="1"/>
    </xf>
    <xf numFmtId="44" fontId="33" fillId="0" borderId="9" xfId="4" quotePrefix="1" applyNumberFormat="1" applyFont="1" applyFill="1" applyBorder="1" applyAlignment="1" applyProtection="1">
      <alignment horizontal="center" vertical="center" wrapText="1"/>
    </xf>
    <xf numFmtId="0" fontId="4" fillId="19" borderId="9" xfId="29" applyFont="1" applyFill="1" applyBorder="1" applyAlignment="1" applyProtection="1">
      <alignment horizontal="center" vertical="center" wrapText="1"/>
    </xf>
    <xf numFmtId="44" fontId="9" fillId="0" borderId="0" xfId="25" applyNumberFormat="1" applyAlignment="1">
      <alignment horizontal="right" vertical="center"/>
    </xf>
    <xf numFmtId="0" fontId="3" fillId="0" borderId="0" xfId="25" applyFont="1" applyAlignment="1">
      <alignment horizontal="center" vertical="center"/>
    </xf>
    <xf numFmtId="0" fontId="9" fillId="0" borderId="0" xfId="25" quotePrefix="1" applyNumberFormat="1" applyAlignment="1">
      <alignment vertical="center"/>
    </xf>
    <xf numFmtId="0" fontId="18" fillId="0" borderId="0" xfId="0" applyFont="1" applyAlignment="1" applyProtection="1">
      <alignment vertical="top" wrapText="1"/>
      <protection locked="0"/>
    </xf>
    <xf numFmtId="0" fontId="44" fillId="17" borderId="0" xfId="0" applyFont="1" applyFill="1" applyBorder="1" applyAlignment="1" applyProtection="1">
      <alignment horizontal="center" vertical="center" wrapText="1"/>
      <protection locked="0"/>
    </xf>
    <xf numFmtId="0" fontId="45" fillId="0" borderId="0" xfId="0" applyFont="1" applyProtection="1">
      <protection locked="0"/>
    </xf>
    <xf numFmtId="0" fontId="45" fillId="0" borderId="0" xfId="0" applyFont="1"/>
    <xf numFmtId="0" fontId="46" fillId="0" borderId="0" xfId="4" quotePrefix="1" applyNumberFormat="1" applyFont="1" applyFill="1" applyBorder="1" applyAlignment="1" applyProtection="1">
      <alignment horizontal="center" vertical="center" wrapText="1"/>
    </xf>
    <xf numFmtId="0" fontId="33" fillId="0" borderId="0" xfId="0" applyFont="1" applyProtection="1">
      <protection locked="0"/>
    </xf>
    <xf numFmtId="44" fontId="33" fillId="0" borderId="0" xfId="0" applyNumberFormat="1" applyFont="1" applyProtection="1">
      <protection locked="0"/>
    </xf>
    <xf numFmtId="0" fontId="33" fillId="0" borderId="0" xfId="0" applyFont="1"/>
    <xf numFmtId="1" fontId="8" fillId="19" borderId="9" xfId="29" applyNumberFormat="1" applyFont="1" applyFill="1" applyBorder="1" applyAlignment="1" applyProtection="1">
      <alignment horizontal="center" vertical="center" wrapText="1"/>
    </xf>
    <xf numFmtId="0" fontId="36" fillId="0" borderId="41" xfId="4" quotePrefix="1" applyNumberFormat="1" applyFont="1" applyFill="1" applyBorder="1" applyAlignment="1" applyProtection="1">
      <alignment horizontal="center" vertical="center" wrapText="1"/>
    </xf>
    <xf numFmtId="0" fontId="36" fillId="0" borderId="45" xfId="4" quotePrefix="1" applyNumberFormat="1" applyFont="1" applyFill="1" applyBorder="1" applyAlignment="1" applyProtection="1">
      <alignment horizontal="center" vertical="center" wrapText="1"/>
    </xf>
    <xf numFmtId="0" fontId="9" fillId="0" borderId="0" xfId="25" applyFill="1" applyAlignment="1">
      <alignment horizontal="center" vertical="center"/>
    </xf>
    <xf numFmtId="0" fontId="9" fillId="0" borderId="0" xfId="25" applyFill="1" applyAlignment="1">
      <alignment horizontal="right" vertical="center"/>
    </xf>
    <xf numFmtId="0" fontId="2" fillId="0" borderId="0" xfId="25" applyFont="1" applyAlignment="1">
      <alignment horizontal="center" vertical="center" wrapText="1"/>
    </xf>
    <xf numFmtId="0" fontId="2" fillId="0" borderId="0" xfId="25" applyFont="1" applyAlignment="1">
      <alignment horizontal="center" vertical="center"/>
    </xf>
    <xf numFmtId="0" fontId="35" fillId="0" borderId="54" xfId="0" applyFont="1" applyFill="1" applyBorder="1" applyAlignment="1">
      <alignment horizontal="center" vertical="center"/>
    </xf>
    <xf numFmtId="2" fontId="35" fillId="0" borderId="23" xfId="4" quotePrefix="1" applyNumberFormat="1" applyFont="1" applyFill="1" applyBorder="1" applyAlignment="1" applyProtection="1">
      <alignment horizontal="right" vertical="center" wrapText="1" indent="2"/>
    </xf>
    <xf numFmtId="0" fontId="47" fillId="0" borderId="27" xfId="0" applyFont="1" applyFill="1" applyBorder="1" applyAlignment="1">
      <alignment horizontal="center" vertical="center" wrapText="1"/>
    </xf>
    <xf numFmtId="0" fontId="43" fillId="0" borderId="23" xfId="4" quotePrefix="1" applyNumberFormat="1" applyFont="1" applyFill="1" applyBorder="1" applyAlignment="1" applyProtection="1">
      <alignment horizontal="center" vertical="center" wrapText="1"/>
    </xf>
    <xf numFmtId="0" fontId="43" fillId="0" borderId="45" xfId="4" quotePrefix="1" applyNumberFormat="1" applyFont="1" applyFill="1" applyBorder="1" applyAlignment="1" applyProtection="1">
      <alignment horizontal="center" vertical="center" wrapText="1"/>
    </xf>
    <xf numFmtId="0" fontId="48" fillId="0" borderId="23" xfId="0" applyFont="1" applyBorder="1" applyAlignment="1">
      <alignment horizontal="center" vertical="center"/>
    </xf>
    <xf numFmtId="0" fontId="48" fillId="0" borderId="23" xfId="0" applyFont="1" applyBorder="1" applyAlignment="1">
      <alignment horizontal="center" vertical="center" wrapText="1"/>
    </xf>
    <xf numFmtId="0" fontId="43" fillId="0" borderId="23" xfId="0" applyFont="1" applyFill="1" applyBorder="1" applyAlignment="1" applyProtection="1">
      <alignment horizontal="center" vertical="center" wrapText="1"/>
      <protection locked="0"/>
    </xf>
    <xf numFmtId="0" fontId="43" fillId="0" borderId="22" xfId="0" applyFont="1" applyFill="1" applyBorder="1" applyAlignment="1" applyProtection="1">
      <alignment horizontal="center" vertical="center" wrapText="1"/>
      <protection locked="0"/>
    </xf>
    <xf numFmtId="0" fontId="43" fillId="0" borderId="55" xfId="0" applyFont="1" applyFill="1" applyBorder="1" applyAlignment="1" applyProtection="1">
      <alignment horizontal="center" vertical="center"/>
    </xf>
    <xf numFmtId="1" fontId="43" fillId="19" borderId="23" xfId="4" applyNumberFormat="1" applyFont="1" applyFill="1" applyBorder="1" applyAlignment="1" applyProtection="1">
      <alignment horizontal="center" vertical="center"/>
    </xf>
    <xf numFmtId="1" fontId="43" fillId="0" borderId="23" xfId="1" applyNumberFormat="1" applyFont="1" applyFill="1" applyBorder="1" applyAlignment="1" applyProtection="1">
      <alignment horizontal="center" vertical="center" wrapText="1"/>
    </xf>
    <xf numFmtId="0" fontId="43" fillId="0" borderId="9" xfId="4" applyNumberFormat="1" applyFont="1" applyFill="1" applyBorder="1" applyAlignment="1" applyProtection="1">
      <alignment horizontal="center" vertical="center" wrapText="1"/>
    </xf>
    <xf numFmtId="0" fontId="48" fillId="19" borderId="23" xfId="0" applyFont="1" applyFill="1" applyBorder="1" applyAlignment="1">
      <alignment horizontal="center" vertical="center"/>
    </xf>
    <xf numFmtId="44" fontId="35" fillId="0" borderId="23" xfId="1" quotePrefix="1" applyFont="1" applyFill="1" applyBorder="1" applyAlignment="1" applyProtection="1">
      <alignment horizontal="right" vertical="center" wrapText="1" indent="2"/>
    </xf>
    <xf numFmtId="44" fontId="35" fillId="0" borderId="21" xfId="1" quotePrefix="1" applyFont="1" applyFill="1" applyBorder="1" applyAlignment="1" applyProtection="1">
      <alignment horizontal="right" vertical="center" wrapText="1" indent="2"/>
    </xf>
    <xf numFmtId="0" fontId="43" fillId="0" borderId="41" xfId="4" quotePrefix="1" applyNumberFormat="1" applyFont="1" applyFill="1" applyBorder="1" applyAlignment="1" applyProtection="1">
      <alignment horizontal="center" vertical="center" wrapText="1"/>
    </xf>
    <xf numFmtId="164" fontId="43" fillId="19" borderId="23" xfId="4" applyNumberFormat="1" applyFont="1" applyFill="1" applyBorder="1" applyAlignment="1" applyProtection="1">
      <alignment horizontal="center" vertical="center"/>
    </xf>
    <xf numFmtId="1" fontId="43" fillId="0" borderId="41" xfId="1" quotePrefix="1" applyNumberFormat="1" applyFont="1" applyFill="1" applyBorder="1" applyAlignment="1" applyProtection="1">
      <alignment horizontal="center" vertical="center" wrapText="1"/>
    </xf>
    <xf numFmtId="1" fontId="43" fillId="0" borderId="23" xfId="1" quotePrefix="1" applyNumberFormat="1" applyFont="1" applyFill="1" applyBorder="1" applyAlignment="1" applyProtection="1">
      <alignment horizontal="center" vertical="center" wrapText="1"/>
    </xf>
    <xf numFmtId="0" fontId="43" fillId="0" borderId="9" xfId="4" quotePrefix="1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wrapText="1"/>
      <protection locked="0"/>
    </xf>
    <xf numFmtId="0" fontId="22" fillId="0" borderId="43" xfId="0" applyFont="1" applyBorder="1" applyAlignment="1">
      <alignment horizontal="center" vertical="center" wrapText="1"/>
    </xf>
    <xf numFmtId="0" fontId="22" fillId="3" borderId="48" xfId="4" applyFont="1" applyBorder="1" applyAlignment="1" applyProtection="1">
      <alignment horizontal="center" vertical="center" wrapText="1"/>
    </xf>
    <xf numFmtId="0" fontId="22" fillId="3" borderId="49" xfId="4" applyFont="1" applyBorder="1" applyAlignment="1" applyProtection="1">
      <alignment horizontal="center" vertical="center" wrapText="1"/>
    </xf>
    <xf numFmtId="0" fontId="22" fillId="3" borderId="50" xfId="4" applyFont="1" applyBorder="1" applyAlignment="1" applyProtection="1">
      <alignment horizontal="center" vertical="center" wrapText="1"/>
    </xf>
    <xf numFmtId="0" fontId="22" fillId="3" borderId="51" xfId="4" applyFont="1" applyBorder="1" applyAlignment="1" applyProtection="1">
      <alignment horizontal="center" vertical="center" wrapText="1"/>
    </xf>
    <xf numFmtId="0" fontId="22" fillId="18" borderId="40" xfId="24" applyFont="1" applyBorder="1" applyAlignment="1" applyProtection="1">
      <alignment horizontal="center" vertical="center" wrapText="1"/>
    </xf>
    <xf numFmtId="0" fontId="37" fillId="18" borderId="44" xfId="24" applyFont="1" applyBorder="1" applyAlignment="1" applyProtection="1">
      <alignment horizontal="center" vertical="center" wrapText="1"/>
    </xf>
    <xf numFmtId="0" fontId="37" fillId="18" borderId="45" xfId="24" applyFont="1" applyBorder="1" applyAlignment="1" applyProtection="1">
      <alignment horizontal="center" vertical="center" wrapText="1"/>
    </xf>
    <xf numFmtId="0" fontId="22" fillId="21" borderId="23" xfId="4" applyFont="1" applyFill="1" applyBorder="1" applyAlignment="1" applyProtection="1">
      <alignment horizontal="center" vertical="center" wrapText="1"/>
    </xf>
    <xf numFmtId="0" fontId="22" fillId="21" borderId="34" xfId="0" applyFont="1" applyFill="1" applyBorder="1" applyAlignment="1">
      <alignment horizontal="center" vertical="center"/>
    </xf>
    <xf numFmtId="0" fontId="36" fillId="21" borderId="0" xfId="0" applyFont="1" applyFill="1" applyBorder="1" applyAlignment="1">
      <alignment horizontal="center" vertical="center"/>
    </xf>
    <xf numFmtId="0" fontId="36" fillId="21" borderId="11" xfId="0" applyFont="1" applyFill="1" applyBorder="1" applyAlignment="1">
      <alignment horizontal="center" vertical="center"/>
    </xf>
    <xf numFmtId="0" fontId="21" fillId="0" borderId="0" xfId="0" applyFont="1" applyAlignment="1" applyProtection="1">
      <alignment horizontal="center"/>
      <protection locked="0"/>
    </xf>
  </cellXfs>
  <cellStyles count="47">
    <cellStyle name="Dane wejściowe" xfId="30" builtinId="20"/>
    <cellStyle name="Dobry" xfId="24" builtinId="26"/>
    <cellStyle name="Dziesiętny 2" xfId="19" xr:uid="{00000000-0005-0000-0000-000002000000}"/>
    <cellStyle name="Dziesiętny 2 2" xfId="41" xr:uid="{00000000-0005-0000-0000-000003000000}"/>
    <cellStyle name="Neutralny" xfId="4" builtinId="28"/>
    <cellStyle name="Neutralny 2" xfId="29" xr:uid="{00000000-0005-0000-0000-000005000000}"/>
    <cellStyle name="Normalny" xfId="0" builtinId="0"/>
    <cellStyle name="Normalny 2" xfId="5" xr:uid="{00000000-0005-0000-0000-000007000000}"/>
    <cellStyle name="Normalny 2 2" xfId="6" xr:uid="{00000000-0005-0000-0000-000008000000}"/>
    <cellStyle name="Normalny 2 3" xfId="7" xr:uid="{00000000-0005-0000-0000-000009000000}"/>
    <cellStyle name="Normalny 2 3 2" xfId="8" xr:uid="{00000000-0005-0000-0000-00000A000000}"/>
    <cellStyle name="Normalny 3" xfId="9" xr:uid="{00000000-0005-0000-0000-00000B000000}"/>
    <cellStyle name="Normalny 3 2" xfId="10" xr:uid="{00000000-0005-0000-0000-00000C000000}"/>
    <cellStyle name="Normalny 3 2 2" xfId="21" xr:uid="{00000000-0005-0000-0000-00000D000000}"/>
    <cellStyle name="Normalny 3 2 2 2" xfId="42" xr:uid="{00000000-0005-0000-0000-00000E000000}"/>
    <cellStyle name="Normalny 3 2 3" xfId="33" xr:uid="{00000000-0005-0000-0000-00000F000000}"/>
    <cellStyle name="Normalny 3 3" xfId="11" xr:uid="{00000000-0005-0000-0000-000010000000}"/>
    <cellStyle name="Normalny 3 3 2" xfId="34" xr:uid="{00000000-0005-0000-0000-000011000000}"/>
    <cellStyle name="Normalny 3 4" xfId="22" xr:uid="{00000000-0005-0000-0000-000012000000}"/>
    <cellStyle name="Normalny 3 4 2" xfId="43" xr:uid="{00000000-0005-0000-0000-000013000000}"/>
    <cellStyle name="Normalny 3 5" xfId="32" xr:uid="{00000000-0005-0000-0000-000014000000}"/>
    <cellStyle name="Normalny 4" xfId="12" xr:uid="{00000000-0005-0000-0000-000015000000}"/>
    <cellStyle name="Normalny 4 2" xfId="13" xr:uid="{00000000-0005-0000-0000-000016000000}"/>
    <cellStyle name="Normalny 4 2 2" xfId="36" xr:uid="{00000000-0005-0000-0000-000017000000}"/>
    <cellStyle name="Normalny 4 3" xfId="35" xr:uid="{00000000-0005-0000-0000-000018000000}"/>
    <cellStyle name="Normalny 5" xfId="18" xr:uid="{00000000-0005-0000-0000-000019000000}"/>
    <cellStyle name="Normalny 6" xfId="23" xr:uid="{00000000-0005-0000-0000-00001A000000}"/>
    <cellStyle name="Normalny 6 2" xfId="44" xr:uid="{00000000-0005-0000-0000-00001B000000}"/>
    <cellStyle name="Normalny 7" xfId="25" xr:uid="{00000000-0005-0000-0000-00001C000000}"/>
    <cellStyle name="Normalny 7 2" xfId="45" xr:uid="{00000000-0005-0000-0000-00001D000000}"/>
    <cellStyle name="Procentowy" xfId="2" builtinId="5"/>
    <cellStyle name="Procentowy 2" xfId="20" xr:uid="{00000000-0005-0000-0000-00001F000000}"/>
    <cellStyle name="Procentowy 2 2" xfId="27" xr:uid="{00000000-0005-0000-0000-000020000000}"/>
    <cellStyle name="Procentowy 3" xfId="28" xr:uid="{00000000-0005-0000-0000-000021000000}"/>
    <cellStyle name="Procentowy 3 2" xfId="46" xr:uid="{00000000-0005-0000-0000-000022000000}"/>
    <cellStyle name="Styl 1" xfId="26" xr:uid="{00000000-0005-0000-0000-000023000000}"/>
    <cellStyle name="Walutowy" xfId="1" builtinId="4"/>
    <cellStyle name="Walutowy 2" xfId="14" xr:uid="{00000000-0005-0000-0000-000025000000}"/>
    <cellStyle name="Walutowy 2 2" xfId="37" xr:uid="{00000000-0005-0000-0000-000026000000}"/>
    <cellStyle name="Walutowy 3" xfId="15" xr:uid="{00000000-0005-0000-0000-000027000000}"/>
    <cellStyle name="Walutowy 3 2" xfId="38" xr:uid="{00000000-0005-0000-0000-000028000000}"/>
    <cellStyle name="Walutowy 4" xfId="16" xr:uid="{00000000-0005-0000-0000-000029000000}"/>
    <cellStyle name="Walutowy 4 2" xfId="17" xr:uid="{00000000-0005-0000-0000-00002A000000}"/>
    <cellStyle name="Walutowy 4 2 2" xfId="40" xr:uid="{00000000-0005-0000-0000-00002B000000}"/>
    <cellStyle name="Walutowy 4 3" xfId="39" xr:uid="{00000000-0005-0000-0000-00002C000000}"/>
    <cellStyle name="Walutowy 5" xfId="31" xr:uid="{00000000-0005-0000-0000-00002D000000}"/>
    <cellStyle name="Zły" xfId="3" builtinId="27"/>
  </cellStyles>
  <dxfs count="29">
    <dxf>
      <alignment horizontal="center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7" formatCode="_-* #,##0.00\ [$zł-415]_-;\-* #,##0.00\ [$zł-415]_-;_-* &quot;-&quot;??\ [$zł-415]_-;_-@_-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colors>
    <mruColors>
      <color rgb="FFFFEB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6.jpg@01D960A9.9D9F90C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6.jpg@01D960A9.9D9F90C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2178843</xdr:colOff>
      <xdr:row>0</xdr:row>
      <xdr:rowOff>321468</xdr:rowOff>
    </xdr:from>
    <xdr:to>
      <xdr:col>6</xdr:col>
      <xdr:colOff>1951830</xdr:colOff>
      <xdr:row>0</xdr:row>
      <xdr:rowOff>1000125</xdr:rowOff>
    </xdr:to>
    <xdr:pic>
      <xdr:nvPicPr>
        <xdr:cNvPr id="4" name="Obraz 3" descr="Loga w kolorzez (od lewej strony): Fundusze Europejskie  (granatowe pole z trzema gwiazdkami: białą, żółtą i czerwoną), z prawej strony napis: Fundusze Europejskie dla Mazowsza; flaga Polski( biało-czerwona) z podpisem po prawej stronie:  Rzeczpospolita Polska, logo Unii Europejskiej (flaga Unii Europejskiej z podpisem Dofinansowane przez Unię Europejską);  z prawej strony logo Samorządu Województwa Mazowieckiego (ozdobny, czerwony napis:  Mazowsze, a pod nim czarny napis: serce Polski), ">
          <a:extLst>
            <a:ext uri="{FF2B5EF4-FFF2-40B4-BE49-F238E27FC236}">
              <a16:creationId xmlns:a16="http://schemas.microsoft.com/office/drawing/2014/main" id="{05EC9F51-8554-43C1-B1CC-42AF70566D2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2031" y="321468"/>
          <a:ext cx="8358188" cy="6786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496519</xdr:colOff>
      <xdr:row>0</xdr:row>
      <xdr:rowOff>321468</xdr:rowOff>
    </xdr:from>
    <xdr:to>
      <xdr:col>5</xdr:col>
      <xdr:colOff>447473</xdr:colOff>
      <xdr:row>1</xdr:row>
      <xdr:rowOff>23812</xdr:rowOff>
    </xdr:to>
    <xdr:pic>
      <xdr:nvPicPr>
        <xdr:cNvPr id="2" name="Obraz 1" descr="Loga w kolorze (od lewej strony): Fundusze Europejskie  (granatowe pole z trzema gwiazdkami: białą, żółtą i czerwoną), z prawej strony napis: Fundusze Europejskie dla Mazowsza; flaga Polski( biało-czerwona) z podpisem po prawej stronie:  Rzeczpospolita Polska, logo Unii Europejskiej (flaga Unii Europejskiej z podpisem Dofinansowane przez Unię Europejską);  z prawej strony logo Samorządu Województwa Mazowieckiego (ozdobny, czerwony napis:  Mazowsze, a pod nim czarny napis: serce Polski), ">
          <a:extLst>
            <a:ext uri="{FF2B5EF4-FFF2-40B4-BE49-F238E27FC236}">
              <a16:creationId xmlns:a16="http://schemas.microsoft.com/office/drawing/2014/main" id="{51D51000-B4BB-4E30-8327-0EB56AD5A933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7153" y="321468"/>
          <a:ext cx="8361920" cy="6786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kowski Marek" id="{D1188F42-B1FD-4D10-913E-FE1FEFEC17A7}" userId="S::marek.makowski@mazovia.pl::cfdc9ae2-e7aa-4fad-9511-40fd73f5544c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323" displayName="Tabela323" ref="A49:K91" totalsRowShown="0" headerRowDxfId="28" dataDxfId="26" headerRowBorderDxfId="27" tableBorderDxfId="25" totalsRowBorderDxfId="24" dataCellStyle="Neutralny">
  <autoFilter ref="A49:K91" xr:uid="{00000000-0009-0000-0100-000002000000}"/>
  <tableColumns count="11">
    <tableColumn id="1" xr3:uid="{00000000-0010-0000-0000-000001000000}" name="L.P." dataDxfId="23"/>
    <tableColumn id="2" xr3:uid="{00000000-0010-0000-0000-000002000000}" name="Sygnatura wniosku" dataDxfId="22" dataCellStyle="Neutralny"/>
    <tableColumn id="3" xr3:uid="{00000000-0010-0000-0000-000003000000}" name="Tytuł projektu" dataDxfId="21" dataCellStyle="Neutralny"/>
    <tableColumn id="4" xr3:uid="{00000000-0010-0000-0000-000004000000}" name="Nazwa beneficjenta" dataDxfId="20" dataCellStyle="Neutralny"/>
    <tableColumn id="6" xr3:uid="{00000000-0010-0000-0000-000006000000}" name="Liczba uzyskanych punktów" dataDxfId="19" dataCellStyle="Neutralny"/>
    <tableColumn id="7" xr3:uid="{00000000-0010-0000-0000-000007000000}" name="Wartość projektu ogółem" dataDxfId="18" dataCellStyle="Walutowy"/>
    <tableColumn id="8" xr3:uid="{00000000-0010-0000-0000-000008000000}" name="Wnioskowane dofinansowanie ogółem                                                  (UE+BP)" dataDxfId="17" dataCellStyle="Walutowy"/>
    <tableColumn id="10" xr3:uid="{00000000-0010-0000-0000-00000A000000}" name="Wnioskowane dofinansowanie (UE)" dataDxfId="16" dataCellStyle="Walutowy"/>
    <tableColumn id="5" xr3:uid="{00000000-0010-0000-0000-000005000000}" name="Wnioskowane dofinansowanie (BP)" dataDxfId="15" dataCellStyle="Walutowy"/>
    <tableColumn id="12" xr3:uid="{00000000-0010-0000-0000-00000C000000}" name="Kolumna1" dataDxfId="14" dataCellStyle="Walutowy"/>
    <tableColumn id="9" xr3:uid="{00000000-0010-0000-0000-000009000000}" name="Uwagi/Komentarz" dataDxfId="13" dataCellStyle="Neutralny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Wnioski o dofinansowanie skierowane do etapu negocjacji w naborze FEMA.06.03-IP.02_006/23 w ramach Programu Fundusze Europejskie dla Mazowsza 2021-2027 " altTextSummary="Tabela zawiera sygnaturę wniosku o dofinansowanie projektu, tytuł projektu oraz nazwę wnioskodawcy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ela36" displayName="Tabela36" ref="A3:K88" totalsRowShown="0" headerRowDxfId="12" dataDxfId="11" dataCellStyle="Normalny 7">
  <autoFilter ref="A3:K88" xr:uid="{00000000-0009-0000-0100-000005000000}"/>
  <tableColumns count="11">
    <tableColumn id="1" xr3:uid="{00000000-0010-0000-0100-000001000000}" name="Lp." dataDxfId="10" dataCellStyle="Normalny 7"/>
    <tableColumn id="2" xr3:uid="{00000000-0010-0000-0100-000002000000}" name="Sygnatura wniosku" dataDxfId="9" dataCellStyle="Normalny 7"/>
    <tableColumn id="3" xr3:uid="{00000000-0010-0000-0100-000003000000}" name="Tytuł projektu" dataDxfId="8" dataCellStyle="Normalny 7"/>
    <tableColumn id="4" xr3:uid="{00000000-0010-0000-0100-000004000000}" name="Nazwa wnioskodawcy" dataDxfId="7" dataCellStyle="Normalny 7"/>
    <tableColumn id="5" xr3:uid="{00000000-0010-0000-0100-000005000000}" name="Liczba uzyskanych punktów" dataDxfId="6" dataCellStyle="Normalny 7"/>
    <tableColumn id="6" xr3:uid="{00000000-0010-0000-0100-000006000000}" name="Wartość projektu ogółem" dataDxfId="5" dataCellStyle="Normalny 7"/>
    <tableColumn id="7" xr3:uid="{00000000-0010-0000-0100-000007000000}" name="Wnioskowane dofinansowanie ogółem (UE+BP)" dataDxfId="4" dataCellStyle="Normalny 7"/>
    <tableColumn id="15" xr3:uid="{00000000-0010-0000-0100-00000F000000}" name="Wnioskowane dofinansowanie (UE)" dataDxfId="3" dataCellStyle="Normalny 7"/>
    <tableColumn id="14" xr3:uid="{00000000-0010-0000-0100-00000E000000}" name="Wnioskowane dofinansowanie (BP)" dataDxfId="2" dataCellStyle="Normalny 7"/>
    <tableColumn id="10" xr3:uid="{00000000-0010-0000-0100-00000A000000}" name="Kategoria inyterwencji " dataDxfId="1" dataCellStyle="Normalny 7"/>
    <tableColumn id="8" xr3:uid="{00000000-0010-0000-0100-000008000000}" name="Wynik oceny" dataDxfId="0" dataCellStyle="Normalny 7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Lista projektów ocenionych w naborze" altTextSummary="Lista ocenianych projektów w ramach naboru FEMA.06.03-IP.02_006/23 w ramach Programu Fundusze Europejskie dla Mazowsza 2021-2027 _x000d__x000a_Priorytet VI Fundusze Europejskie dla aktywnego zawodowo Mazowsza Działanie 6.3 – Nowoczesne, regionalne służby zatrudnienia region Warszawski stołeczny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3" dT="2024-01-19T12:36:26.01" personId="{D1188F42-B1FD-4D10-913E-FE1FEFEC17A7}" id="{28C8D38B-53A9-4719-ABAD-F47419462693}">
    <text xml:space="preserve">Prośba o zmianę na "Uwagi/komentarze" oraz usunięcie treści o wyniku oceny. Wynik oceny jest określony w wyróżnionych wierszach nad listami projektów.
Uwagi/komentarze wpisujemy np. 
w przypadku wniosków po procedurze odwoławczej, w przypadku braku możliwości podpisania umowy o dofinansowanie, w przypadku kiedy projekt skierowany jest do dofinansowania po zwiększeniu alokacji na konkurs, w przypadku umów anulowanych.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J91"/>
  <sheetViews>
    <sheetView showGridLines="0" view="pageBreakPreview" topLeftCell="A16" zoomScale="80" zoomScaleNormal="80" zoomScaleSheetLayoutView="80" workbookViewId="0">
      <selection activeCell="A2" sqref="A2:K2"/>
    </sheetView>
  </sheetViews>
  <sheetFormatPr defaultColWidth="9.140625" defaultRowHeight="15"/>
  <cols>
    <col min="1" max="1" width="8.28515625" style="96" customWidth="1"/>
    <col min="2" max="2" width="28.7109375" style="97" customWidth="1"/>
    <col min="3" max="3" width="28" style="98" customWidth="1"/>
    <col min="4" max="4" width="30.28515625" style="102" customWidth="1"/>
    <col min="5" max="5" width="31.7109375" style="99" customWidth="1"/>
    <col min="6" max="6" width="34" style="100" customWidth="1"/>
    <col min="7" max="7" width="30" style="100" customWidth="1"/>
    <col min="8" max="10" width="31.7109375" style="100" customWidth="1"/>
    <col min="11" max="12" width="33.42578125" style="100" customWidth="1"/>
    <col min="13" max="13" width="12.140625" style="100" customWidth="1"/>
    <col min="14" max="14" width="19.85546875" style="100" customWidth="1"/>
    <col min="15" max="15" width="27.7109375" style="100" customWidth="1"/>
    <col min="16" max="62" width="13.28515625" style="100" customWidth="1"/>
    <col min="63" max="103" width="13.28515625" style="101" customWidth="1"/>
    <col min="104" max="1003" width="14.28515625" style="101" customWidth="1"/>
    <col min="1004" max="10003" width="15.42578125" style="101" customWidth="1"/>
    <col min="10004" max="16384" width="16.42578125" style="101" customWidth="1"/>
  </cols>
  <sheetData>
    <row r="1" spans="1:62" ht="81.75" customHeight="1">
      <c r="A1" s="182"/>
      <c r="B1" s="182"/>
      <c r="C1" s="182"/>
      <c r="D1" s="182"/>
      <c r="E1" s="182"/>
      <c r="J1" s="309" t="s">
        <v>486</v>
      </c>
      <c r="K1" s="309"/>
      <c r="L1" s="194"/>
    </row>
    <row r="2" spans="1:62" ht="110.25" customHeight="1" thickBot="1">
      <c r="A2" s="310" t="s">
        <v>320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237"/>
    </row>
    <row r="3" spans="1:62" ht="63.2" customHeight="1">
      <c r="A3" s="184" t="s">
        <v>187</v>
      </c>
      <c r="B3" s="185" t="s">
        <v>3</v>
      </c>
      <c r="C3" s="185" t="s">
        <v>4</v>
      </c>
      <c r="D3" s="185" t="s">
        <v>191</v>
      </c>
      <c r="E3" s="185" t="s">
        <v>183</v>
      </c>
      <c r="F3" s="185" t="s">
        <v>192</v>
      </c>
      <c r="G3" s="185" t="s">
        <v>188</v>
      </c>
      <c r="H3" s="195" t="s">
        <v>189</v>
      </c>
      <c r="I3" s="195" t="s">
        <v>190</v>
      </c>
      <c r="J3" s="230" t="s">
        <v>476</v>
      </c>
      <c r="K3" s="230" t="s">
        <v>479</v>
      </c>
      <c r="L3" s="238"/>
    </row>
    <row r="4" spans="1:62" ht="26.25" customHeight="1">
      <c r="A4" s="315" t="s">
        <v>186</v>
      </c>
      <c r="B4" s="316"/>
      <c r="C4" s="316"/>
      <c r="D4" s="316"/>
      <c r="E4" s="316"/>
      <c r="F4" s="316"/>
      <c r="G4" s="316"/>
      <c r="H4" s="316"/>
      <c r="I4" s="316"/>
      <c r="J4" s="316"/>
      <c r="K4" s="317"/>
      <c r="L4" s="239"/>
    </row>
    <row r="5" spans="1:62" ht="63.2" customHeight="1">
      <c r="A5" s="197" t="s">
        <v>15</v>
      </c>
      <c r="B5" s="208" t="s">
        <v>206</v>
      </c>
      <c r="C5" s="208" t="s">
        <v>207</v>
      </c>
      <c r="D5" s="208" t="s">
        <v>208</v>
      </c>
      <c r="E5" s="209">
        <v>105</v>
      </c>
      <c r="F5" s="203">
        <v>1001402</v>
      </c>
      <c r="G5" s="203">
        <v>951331.9</v>
      </c>
      <c r="H5" s="203">
        <v>851191.7</v>
      </c>
      <c r="I5" s="204">
        <f>G5-H5</f>
        <v>100140.20000000007</v>
      </c>
      <c r="J5" s="234">
        <v>142</v>
      </c>
      <c r="K5" s="234"/>
      <c r="L5" s="240"/>
    </row>
    <row r="6" spans="1:62" ht="63.2" customHeight="1">
      <c r="A6" s="197" t="s">
        <v>19</v>
      </c>
      <c r="B6" s="210" t="s">
        <v>209</v>
      </c>
      <c r="C6" s="210" t="s">
        <v>210</v>
      </c>
      <c r="D6" s="210" t="s">
        <v>211</v>
      </c>
      <c r="E6" s="208">
        <v>103.5</v>
      </c>
      <c r="F6" s="204">
        <v>1035867</v>
      </c>
      <c r="G6" s="204">
        <v>984073.64</v>
      </c>
      <c r="H6" s="204">
        <v>880486.95</v>
      </c>
      <c r="I6" s="204">
        <f t="shared" ref="I6:I25" si="0">G6-H6</f>
        <v>103586.69000000006</v>
      </c>
      <c r="J6" s="234">
        <v>142</v>
      </c>
      <c r="K6" s="234"/>
      <c r="L6" s="240"/>
      <c r="N6" s="205"/>
    </row>
    <row r="7" spans="1:62" ht="63.2" customHeight="1">
      <c r="A7" s="197" t="s">
        <v>23</v>
      </c>
      <c r="B7" s="210" t="s">
        <v>212</v>
      </c>
      <c r="C7" s="210" t="s">
        <v>213</v>
      </c>
      <c r="D7" s="210" t="s">
        <v>214</v>
      </c>
      <c r="E7" s="208">
        <v>102.5</v>
      </c>
      <c r="F7" s="203">
        <v>739952</v>
      </c>
      <c r="G7" s="203">
        <v>702954.4</v>
      </c>
      <c r="H7" s="203">
        <v>628959.19999999995</v>
      </c>
      <c r="I7" s="204">
        <f t="shared" si="0"/>
        <v>73995.20000000007</v>
      </c>
      <c r="J7" s="234">
        <v>142</v>
      </c>
      <c r="K7" s="234"/>
      <c r="L7" s="240"/>
      <c r="N7" s="205"/>
    </row>
    <row r="8" spans="1:62" ht="63.2" customHeight="1">
      <c r="A8" s="197" t="s">
        <v>27</v>
      </c>
      <c r="B8" s="210" t="s">
        <v>221</v>
      </c>
      <c r="C8" s="210" t="s">
        <v>222</v>
      </c>
      <c r="D8" s="210" t="s">
        <v>223</v>
      </c>
      <c r="E8" s="208">
        <v>99.5</v>
      </c>
      <c r="F8" s="204">
        <v>1034166</v>
      </c>
      <c r="G8" s="204">
        <v>982457.7</v>
      </c>
      <c r="H8" s="204">
        <v>879041.1</v>
      </c>
      <c r="I8" s="204">
        <f>G8-H8</f>
        <v>103416.59999999998</v>
      </c>
      <c r="J8" s="234">
        <v>142</v>
      </c>
      <c r="K8" s="234"/>
      <c r="L8" s="240"/>
    </row>
    <row r="9" spans="1:62" ht="63.2" customHeight="1">
      <c r="A9" s="197" t="s">
        <v>31</v>
      </c>
      <c r="B9" s="210" t="s">
        <v>218</v>
      </c>
      <c r="C9" s="210" t="s">
        <v>219</v>
      </c>
      <c r="D9" s="210" t="s">
        <v>220</v>
      </c>
      <c r="E9" s="208">
        <v>99.5</v>
      </c>
      <c r="F9" s="204">
        <v>1031368.75</v>
      </c>
      <c r="G9" s="204">
        <v>979800.31</v>
      </c>
      <c r="H9" s="204">
        <v>876663.44</v>
      </c>
      <c r="I9" s="204">
        <f>G9-H9</f>
        <v>103136.87000000011</v>
      </c>
      <c r="J9" s="234">
        <v>142</v>
      </c>
      <c r="K9" s="234"/>
      <c r="L9" s="240"/>
    </row>
    <row r="10" spans="1:62" ht="63.2" customHeight="1">
      <c r="A10" s="197" t="s">
        <v>35</v>
      </c>
      <c r="B10" s="210" t="s">
        <v>224</v>
      </c>
      <c r="C10" s="210" t="s">
        <v>225</v>
      </c>
      <c r="D10" s="210" t="s">
        <v>226</v>
      </c>
      <c r="E10" s="208">
        <v>98.5</v>
      </c>
      <c r="F10" s="204">
        <v>1704461.76</v>
      </c>
      <c r="G10" s="204">
        <v>1619238.67</v>
      </c>
      <c r="H10" s="204">
        <v>1448792.5</v>
      </c>
      <c r="I10" s="204">
        <f t="shared" si="0"/>
        <v>170446.16999999993</v>
      </c>
      <c r="J10" s="234">
        <v>142</v>
      </c>
      <c r="K10" s="234"/>
      <c r="L10" s="240"/>
    </row>
    <row r="11" spans="1:62" ht="63.2" customHeight="1">
      <c r="A11" s="197" t="s">
        <v>194</v>
      </c>
      <c r="B11" s="210" t="s">
        <v>230</v>
      </c>
      <c r="C11" s="210" t="s">
        <v>231</v>
      </c>
      <c r="D11" s="210" t="s">
        <v>232</v>
      </c>
      <c r="E11" s="208">
        <v>98</v>
      </c>
      <c r="F11" s="204">
        <v>978077.49</v>
      </c>
      <c r="G11" s="204">
        <v>929173.6</v>
      </c>
      <c r="H11" s="204">
        <v>831365.87</v>
      </c>
      <c r="I11" s="204">
        <f t="shared" si="0"/>
        <v>97807.729999999981</v>
      </c>
      <c r="J11" s="234">
        <v>142</v>
      </c>
      <c r="K11" s="234"/>
      <c r="L11" s="240"/>
      <c r="N11" s="101"/>
      <c r="O11" s="101"/>
      <c r="P11" s="101"/>
      <c r="Q11" s="101"/>
    </row>
    <row r="12" spans="1:62" ht="63.2" customHeight="1">
      <c r="A12" s="197" t="s">
        <v>38</v>
      </c>
      <c r="B12" s="210" t="s">
        <v>227</v>
      </c>
      <c r="C12" s="210" t="s">
        <v>228</v>
      </c>
      <c r="D12" s="210" t="s">
        <v>229</v>
      </c>
      <c r="E12" s="208">
        <v>98</v>
      </c>
      <c r="F12" s="204">
        <v>966585.8</v>
      </c>
      <c r="G12" s="204">
        <v>918255.8</v>
      </c>
      <c r="H12" s="204">
        <v>821597.93</v>
      </c>
      <c r="I12" s="204">
        <f t="shared" si="0"/>
        <v>96657.87</v>
      </c>
      <c r="J12" s="234">
        <v>142</v>
      </c>
      <c r="K12" s="234"/>
      <c r="L12" s="240"/>
      <c r="N12" s="101"/>
      <c r="O12" s="101"/>
      <c r="P12" s="101"/>
      <c r="Q12" s="101"/>
    </row>
    <row r="13" spans="1:62" ht="63.2" customHeight="1">
      <c r="A13" s="197" t="s">
        <v>42</v>
      </c>
      <c r="B13" s="210" t="s">
        <v>233</v>
      </c>
      <c r="C13" s="210" t="s">
        <v>234</v>
      </c>
      <c r="D13" s="210" t="s">
        <v>235</v>
      </c>
      <c r="E13" s="208">
        <v>97.5</v>
      </c>
      <c r="F13" s="204">
        <v>1807200</v>
      </c>
      <c r="G13" s="204">
        <v>1716840</v>
      </c>
      <c r="H13" s="204">
        <v>1536120</v>
      </c>
      <c r="I13" s="204">
        <f t="shared" si="0"/>
        <v>180720</v>
      </c>
      <c r="J13" s="234">
        <v>142</v>
      </c>
      <c r="K13" s="234"/>
      <c r="L13" s="240"/>
    </row>
    <row r="14" spans="1:62" ht="63.2" customHeight="1">
      <c r="A14" s="197" t="s">
        <v>46</v>
      </c>
      <c r="B14" s="210" t="s">
        <v>236</v>
      </c>
      <c r="C14" s="210" t="s">
        <v>237</v>
      </c>
      <c r="D14" s="210" t="s">
        <v>238</v>
      </c>
      <c r="E14" s="208">
        <v>97</v>
      </c>
      <c r="F14" s="204">
        <v>1033462.5</v>
      </c>
      <c r="G14" s="204">
        <v>981789.37</v>
      </c>
      <c r="H14" s="204">
        <v>878443.13</v>
      </c>
      <c r="I14" s="204">
        <f t="shared" si="0"/>
        <v>103346.23999999999</v>
      </c>
      <c r="J14" s="234">
        <v>142</v>
      </c>
      <c r="K14" s="234"/>
      <c r="L14" s="240"/>
    </row>
    <row r="15" spans="1:62" ht="63.2" customHeight="1">
      <c r="A15" s="197" t="s">
        <v>50</v>
      </c>
      <c r="B15" s="210" t="s">
        <v>242</v>
      </c>
      <c r="C15" s="210" t="s">
        <v>243</v>
      </c>
      <c r="D15" s="210" t="s">
        <v>244</v>
      </c>
      <c r="E15" s="208">
        <v>96.5</v>
      </c>
      <c r="F15" s="203">
        <v>1400981.76</v>
      </c>
      <c r="G15" s="203">
        <v>1330932.67</v>
      </c>
      <c r="H15" s="203">
        <v>1190834.5</v>
      </c>
      <c r="I15" s="204">
        <f>G15-H15</f>
        <v>140098.16999999993</v>
      </c>
      <c r="J15" s="234">
        <v>142</v>
      </c>
      <c r="K15" s="234"/>
      <c r="L15" s="240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</row>
    <row r="16" spans="1:62" ht="63.2" customHeight="1">
      <c r="A16" s="197" t="s">
        <v>54</v>
      </c>
      <c r="B16" s="210" t="s">
        <v>239</v>
      </c>
      <c r="C16" s="210" t="s">
        <v>240</v>
      </c>
      <c r="D16" s="210" t="s">
        <v>241</v>
      </c>
      <c r="E16" s="208">
        <v>96.5</v>
      </c>
      <c r="F16" s="204">
        <v>1282278.43</v>
      </c>
      <c r="G16" s="204">
        <v>1218164.5</v>
      </c>
      <c r="H16" s="204">
        <v>1089936.67</v>
      </c>
      <c r="I16" s="204">
        <f>G16-H16</f>
        <v>128227.83000000007</v>
      </c>
      <c r="J16" s="234">
        <v>142</v>
      </c>
      <c r="K16" s="234"/>
      <c r="L16" s="240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</row>
    <row r="17" spans="1:62" ht="63.2" customHeight="1">
      <c r="A17" s="197" t="s">
        <v>58</v>
      </c>
      <c r="B17" s="210" t="s">
        <v>248</v>
      </c>
      <c r="C17" s="210" t="s">
        <v>249</v>
      </c>
      <c r="D17" s="210" t="s">
        <v>250</v>
      </c>
      <c r="E17" s="208">
        <v>96</v>
      </c>
      <c r="F17" s="204">
        <v>880305</v>
      </c>
      <c r="G17" s="204">
        <v>836289.75</v>
      </c>
      <c r="H17" s="204">
        <v>748259.25</v>
      </c>
      <c r="I17" s="204">
        <f>G17-H17</f>
        <v>88030.5</v>
      </c>
      <c r="J17" s="234">
        <v>142</v>
      </c>
      <c r="K17" s="234"/>
      <c r="L17" s="240"/>
      <c r="O17" s="101"/>
      <c r="P17" s="101"/>
      <c r="Q17" s="101"/>
      <c r="R17" s="101"/>
      <c r="S17" s="101"/>
      <c r="T17" s="101"/>
      <c r="U17" s="101"/>
      <c r="V17" s="101"/>
      <c r="W17" s="101"/>
      <c r="X17" s="101"/>
    </row>
    <row r="18" spans="1:62" ht="63.2" customHeight="1">
      <c r="A18" s="197" t="s">
        <v>62</v>
      </c>
      <c r="B18" s="210" t="s">
        <v>245</v>
      </c>
      <c r="C18" s="210" t="s">
        <v>246</v>
      </c>
      <c r="D18" s="210" t="s">
        <v>247</v>
      </c>
      <c r="E18" s="208">
        <v>96</v>
      </c>
      <c r="F18" s="204">
        <v>1407501.6</v>
      </c>
      <c r="G18" s="204">
        <v>1337126.52</v>
      </c>
      <c r="H18" s="204">
        <v>1196376.3600000001</v>
      </c>
      <c r="I18" s="204">
        <f>G18-H18</f>
        <v>140750.15999999992</v>
      </c>
      <c r="J18" s="234">
        <v>142</v>
      </c>
      <c r="K18" s="234"/>
      <c r="L18" s="240"/>
      <c r="O18" s="101"/>
      <c r="P18" s="101"/>
      <c r="Q18" s="101"/>
      <c r="R18" s="101"/>
      <c r="S18" s="101"/>
      <c r="T18" s="101"/>
      <c r="U18" s="101"/>
      <c r="V18" s="101"/>
      <c r="W18" s="101"/>
      <c r="X18" s="101"/>
    </row>
    <row r="19" spans="1:62" ht="63.2" customHeight="1">
      <c r="A19" s="197" t="s">
        <v>195</v>
      </c>
      <c r="B19" s="210" t="s">
        <v>251</v>
      </c>
      <c r="C19" s="210" t="s">
        <v>252</v>
      </c>
      <c r="D19" s="210" t="s">
        <v>253</v>
      </c>
      <c r="E19" s="208">
        <v>94.5</v>
      </c>
      <c r="F19" s="204">
        <v>1018261</v>
      </c>
      <c r="G19" s="204">
        <v>967347.95</v>
      </c>
      <c r="H19" s="204">
        <v>865521.85</v>
      </c>
      <c r="I19" s="204">
        <f t="shared" si="0"/>
        <v>101826.09999999998</v>
      </c>
      <c r="J19" s="234">
        <v>142</v>
      </c>
      <c r="K19" s="234"/>
      <c r="L19" s="240"/>
    </row>
    <row r="20" spans="1:62" ht="63.2" customHeight="1">
      <c r="A20" s="197" t="s">
        <v>66</v>
      </c>
      <c r="B20" s="269" t="s">
        <v>299</v>
      </c>
      <c r="C20" s="210" t="s">
        <v>300</v>
      </c>
      <c r="D20" s="210" t="s">
        <v>301</v>
      </c>
      <c r="E20" s="208">
        <v>94.5</v>
      </c>
      <c r="F20" s="204">
        <v>1024238.25</v>
      </c>
      <c r="G20" s="204">
        <v>973026.34</v>
      </c>
      <c r="H20" s="204">
        <v>870602.51</v>
      </c>
      <c r="I20" s="204">
        <f t="shared" si="0"/>
        <v>102423.82999999996</v>
      </c>
      <c r="J20" s="234">
        <v>142</v>
      </c>
      <c r="K20" s="234" t="s">
        <v>483</v>
      </c>
      <c r="L20" s="240"/>
    </row>
    <row r="21" spans="1:62" s="262" customFormat="1" ht="106.5" customHeight="1">
      <c r="A21" s="263" t="s">
        <v>196</v>
      </c>
      <c r="B21" s="264" t="s">
        <v>254</v>
      </c>
      <c r="C21" s="264" t="s">
        <v>255</v>
      </c>
      <c r="D21" s="264" t="s">
        <v>256</v>
      </c>
      <c r="E21" s="265">
        <v>94</v>
      </c>
      <c r="F21" s="266">
        <v>1015479.6</v>
      </c>
      <c r="G21" s="266">
        <v>964705.62</v>
      </c>
      <c r="H21" s="266">
        <v>863157.66</v>
      </c>
      <c r="I21" s="266">
        <f t="shared" si="0"/>
        <v>101547.95999999996</v>
      </c>
      <c r="J21" s="234">
        <v>142</v>
      </c>
      <c r="K21" s="234" t="s">
        <v>482</v>
      </c>
      <c r="L21" s="259"/>
      <c r="M21" s="260"/>
      <c r="N21" s="261"/>
      <c r="O21" s="260"/>
      <c r="P21" s="260"/>
      <c r="Q21" s="260"/>
      <c r="R21" s="260"/>
      <c r="S21" s="260"/>
      <c r="T21" s="260"/>
      <c r="U21" s="260"/>
      <c r="V21" s="260"/>
      <c r="W21" s="260"/>
      <c r="X21" s="260"/>
      <c r="Y21" s="260"/>
      <c r="Z21" s="260"/>
      <c r="AA21" s="260"/>
      <c r="AB21" s="260"/>
      <c r="AC21" s="260"/>
      <c r="AD21" s="260"/>
      <c r="AE21" s="260"/>
      <c r="AF21" s="260"/>
      <c r="AG21" s="260"/>
      <c r="AH21" s="260"/>
      <c r="AI21" s="260"/>
      <c r="AJ21" s="260"/>
      <c r="AK21" s="260"/>
      <c r="AL21" s="260"/>
      <c r="AM21" s="260"/>
      <c r="AN21" s="260"/>
      <c r="AO21" s="260"/>
      <c r="AP21" s="260"/>
      <c r="AQ21" s="260"/>
      <c r="AR21" s="260"/>
      <c r="AS21" s="260"/>
      <c r="AT21" s="260"/>
      <c r="AU21" s="260"/>
      <c r="AV21" s="260"/>
      <c r="AW21" s="260"/>
      <c r="AX21" s="260"/>
      <c r="AY21" s="260"/>
      <c r="AZ21" s="260"/>
      <c r="BA21" s="260"/>
      <c r="BB21" s="260"/>
      <c r="BC21" s="260"/>
      <c r="BD21" s="260"/>
      <c r="BE21" s="260"/>
      <c r="BF21" s="260"/>
      <c r="BG21" s="260"/>
      <c r="BH21" s="260"/>
      <c r="BI21" s="260"/>
      <c r="BJ21" s="260"/>
    </row>
    <row r="22" spans="1:62" s="262" customFormat="1" ht="60.75" customHeight="1">
      <c r="A22" s="263" t="s">
        <v>70</v>
      </c>
      <c r="B22" s="264" t="s">
        <v>266</v>
      </c>
      <c r="C22" s="210" t="s">
        <v>267</v>
      </c>
      <c r="D22" s="210" t="s">
        <v>268</v>
      </c>
      <c r="E22" s="265">
        <v>93.5</v>
      </c>
      <c r="F22" s="267">
        <v>867580</v>
      </c>
      <c r="G22" s="267">
        <v>824201</v>
      </c>
      <c r="H22" s="267">
        <v>737443</v>
      </c>
      <c r="I22" s="266">
        <f t="shared" si="0"/>
        <v>86758</v>
      </c>
      <c r="J22" s="234">
        <v>142</v>
      </c>
      <c r="K22" s="234" t="s">
        <v>483</v>
      </c>
      <c r="L22" s="259"/>
      <c r="M22" s="260"/>
      <c r="N22" s="261"/>
      <c r="O22" s="260"/>
      <c r="P22" s="260"/>
      <c r="Q22" s="260"/>
      <c r="R22" s="260"/>
      <c r="S22" s="260"/>
      <c r="T22" s="260"/>
      <c r="U22" s="260"/>
      <c r="V22" s="260"/>
      <c r="W22" s="260"/>
      <c r="X22" s="260"/>
      <c r="Y22" s="260"/>
      <c r="Z22" s="260"/>
      <c r="AA22" s="260"/>
      <c r="AB22" s="260"/>
      <c r="AC22" s="260"/>
      <c r="AD22" s="260"/>
      <c r="AE22" s="260"/>
      <c r="AF22" s="260"/>
      <c r="AG22" s="260"/>
      <c r="AH22" s="260"/>
      <c r="AI22" s="260"/>
      <c r="AJ22" s="260"/>
      <c r="AK22" s="260"/>
      <c r="AL22" s="260"/>
      <c r="AM22" s="260"/>
      <c r="AN22" s="260"/>
      <c r="AO22" s="260"/>
      <c r="AP22" s="260"/>
      <c r="AQ22" s="260"/>
      <c r="AR22" s="260"/>
      <c r="AS22" s="260"/>
      <c r="AT22" s="260"/>
      <c r="AU22" s="260"/>
      <c r="AV22" s="260"/>
      <c r="AW22" s="260"/>
      <c r="AX22" s="260"/>
      <c r="AY22" s="260"/>
      <c r="AZ22" s="260"/>
      <c r="BA22" s="260"/>
      <c r="BB22" s="260"/>
      <c r="BC22" s="260"/>
      <c r="BD22" s="260"/>
      <c r="BE22" s="260"/>
      <c r="BF22" s="260"/>
      <c r="BG22" s="260"/>
      <c r="BH22" s="260"/>
      <c r="BI22" s="260"/>
      <c r="BJ22" s="260"/>
    </row>
    <row r="23" spans="1:62" ht="63.2" customHeight="1">
      <c r="A23" s="197" t="s">
        <v>74</v>
      </c>
      <c r="B23" s="231" t="s">
        <v>257</v>
      </c>
      <c r="C23" s="231" t="s">
        <v>258</v>
      </c>
      <c r="D23" s="231" t="s">
        <v>259</v>
      </c>
      <c r="E23" s="208">
        <v>93.5</v>
      </c>
      <c r="F23" s="243">
        <v>916448.13</v>
      </c>
      <c r="G23" s="243">
        <v>870625.13</v>
      </c>
      <c r="H23" s="243">
        <v>778980.91</v>
      </c>
      <c r="I23" s="204">
        <f t="shared" si="0"/>
        <v>91644.219999999972</v>
      </c>
      <c r="J23" s="234">
        <v>142</v>
      </c>
      <c r="K23" s="244"/>
      <c r="L23" s="240"/>
      <c r="N23" s="205"/>
    </row>
    <row r="24" spans="1:62" s="280" customFormat="1" ht="62.25" customHeight="1">
      <c r="A24" s="263" t="s">
        <v>197</v>
      </c>
      <c r="B24" s="264" t="s">
        <v>290</v>
      </c>
      <c r="C24" s="258" t="s">
        <v>291</v>
      </c>
      <c r="D24" s="258" t="s">
        <v>292</v>
      </c>
      <c r="E24" s="265">
        <v>93.5</v>
      </c>
      <c r="F24" s="267">
        <v>630587.5</v>
      </c>
      <c r="G24" s="267">
        <v>599058.12</v>
      </c>
      <c r="H24" s="267">
        <v>535999.38</v>
      </c>
      <c r="I24" s="266">
        <f t="shared" si="0"/>
        <v>63058.739999999991</v>
      </c>
      <c r="J24" s="234">
        <v>142</v>
      </c>
      <c r="K24" s="244" t="s">
        <v>483</v>
      </c>
      <c r="L24" s="240"/>
      <c r="M24" s="278"/>
      <c r="N24" s="279"/>
      <c r="O24" s="278"/>
      <c r="P24" s="278"/>
      <c r="Q24" s="278"/>
      <c r="R24" s="278"/>
      <c r="S24" s="278"/>
      <c r="T24" s="278"/>
      <c r="U24" s="278"/>
      <c r="V24" s="278"/>
      <c r="W24" s="278"/>
      <c r="X24" s="278"/>
      <c r="Y24" s="278"/>
      <c r="Z24" s="278"/>
      <c r="AA24" s="278"/>
      <c r="AB24" s="278"/>
      <c r="AC24" s="278"/>
      <c r="AD24" s="278"/>
      <c r="AE24" s="278"/>
      <c r="AF24" s="278"/>
      <c r="AG24" s="278"/>
      <c r="AH24" s="278"/>
      <c r="AI24" s="278"/>
      <c r="AJ24" s="278"/>
      <c r="AK24" s="278"/>
      <c r="AL24" s="278"/>
      <c r="AM24" s="278"/>
      <c r="AN24" s="278"/>
      <c r="AO24" s="278"/>
      <c r="AP24" s="278"/>
      <c r="AQ24" s="278"/>
      <c r="AR24" s="278"/>
      <c r="AS24" s="278"/>
      <c r="AT24" s="278"/>
      <c r="AU24" s="278"/>
      <c r="AV24" s="278"/>
      <c r="AW24" s="278"/>
      <c r="AX24" s="278"/>
      <c r="AY24" s="278"/>
      <c r="AZ24" s="278"/>
      <c r="BA24" s="278"/>
      <c r="BB24" s="278"/>
      <c r="BC24" s="278"/>
      <c r="BD24" s="278"/>
      <c r="BE24" s="278"/>
      <c r="BF24" s="278"/>
      <c r="BG24" s="278"/>
      <c r="BH24" s="278"/>
      <c r="BI24" s="278"/>
      <c r="BJ24" s="278"/>
    </row>
    <row r="25" spans="1:62" ht="63.2" customHeight="1">
      <c r="A25" s="197" t="s">
        <v>198</v>
      </c>
      <c r="B25" s="231" t="s">
        <v>260</v>
      </c>
      <c r="C25" s="231" t="s">
        <v>261</v>
      </c>
      <c r="D25" s="231" t="s">
        <v>262</v>
      </c>
      <c r="E25" s="208">
        <v>93.5</v>
      </c>
      <c r="F25" s="243">
        <v>1034560</v>
      </c>
      <c r="G25" s="243">
        <v>982832</v>
      </c>
      <c r="H25" s="243">
        <v>879376</v>
      </c>
      <c r="I25" s="204">
        <f t="shared" si="0"/>
        <v>103456</v>
      </c>
      <c r="J25" s="234">
        <v>142</v>
      </c>
      <c r="K25" s="268"/>
      <c r="L25" s="240"/>
      <c r="N25" s="205"/>
    </row>
    <row r="26" spans="1:62" ht="63" customHeight="1">
      <c r="A26" s="247"/>
      <c r="B26" s="232"/>
      <c r="C26" s="232"/>
      <c r="D26" s="232"/>
      <c r="E26" s="245" t="s">
        <v>477</v>
      </c>
      <c r="F26" s="246">
        <f>SUM(F5:F25)</f>
        <v>22810764.57</v>
      </c>
      <c r="G26" s="246">
        <f>SUM(G5:G25)</f>
        <v>21670224.989999998</v>
      </c>
      <c r="H26" s="246">
        <f>SUM(H5:H25)</f>
        <v>19389149.909999996</v>
      </c>
      <c r="I26" s="246">
        <f>SUM(I5:I25)</f>
        <v>2281075.08</v>
      </c>
      <c r="J26" s="246"/>
      <c r="K26" s="231"/>
      <c r="L26" s="232"/>
      <c r="N26" s="205"/>
    </row>
    <row r="27" spans="1:62" ht="63.2" customHeight="1">
      <c r="A27" s="319" t="s">
        <v>480</v>
      </c>
      <c r="B27" s="320"/>
      <c r="C27" s="320"/>
      <c r="D27" s="320"/>
      <c r="E27" s="320"/>
      <c r="F27" s="320"/>
      <c r="G27" s="320"/>
      <c r="H27" s="320"/>
      <c r="I27" s="320"/>
      <c r="J27" s="320"/>
      <c r="K27" s="321"/>
      <c r="L27" s="232"/>
      <c r="N27" s="205"/>
    </row>
    <row r="28" spans="1:62" ht="63.2" customHeight="1">
      <c r="A28" s="197" t="s">
        <v>199</v>
      </c>
      <c r="B28" s="249" t="s">
        <v>215</v>
      </c>
      <c r="C28" s="253" t="s">
        <v>216</v>
      </c>
      <c r="D28" s="254" t="s">
        <v>217</v>
      </c>
      <c r="E28" s="255">
        <v>99.5</v>
      </c>
      <c r="F28" s="233"/>
      <c r="G28" s="233"/>
      <c r="H28" s="233"/>
      <c r="I28" s="233"/>
      <c r="J28" s="281">
        <v>142</v>
      </c>
      <c r="K28" s="256" t="s">
        <v>481</v>
      </c>
      <c r="L28" s="232"/>
      <c r="N28" s="205"/>
    </row>
    <row r="29" spans="1:62" ht="49.5" customHeight="1">
      <c r="A29" s="318" t="s">
        <v>473</v>
      </c>
      <c r="B29" s="318"/>
      <c r="C29" s="318"/>
      <c r="D29" s="318"/>
      <c r="E29" s="318"/>
      <c r="F29" s="318"/>
      <c r="G29" s="318"/>
      <c r="H29" s="318"/>
      <c r="I29" s="318"/>
      <c r="J29" s="318"/>
      <c r="K29" s="318"/>
      <c r="L29" s="241"/>
    </row>
    <row r="30" spans="1:62" ht="63.2" customHeight="1">
      <c r="A30" s="192" t="s">
        <v>182</v>
      </c>
      <c r="B30" s="183" t="s">
        <v>3</v>
      </c>
      <c r="C30" s="183" t="s">
        <v>4</v>
      </c>
      <c r="D30" s="183" t="s">
        <v>5</v>
      </c>
      <c r="E30" s="183" t="s">
        <v>183</v>
      </c>
      <c r="F30" s="183" t="s">
        <v>192</v>
      </c>
      <c r="G30" s="183" t="s">
        <v>188</v>
      </c>
      <c r="H30" s="213" t="s">
        <v>189</v>
      </c>
      <c r="I30" s="213" t="s">
        <v>190</v>
      </c>
      <c r="J30" s="236" t="s">
        <v>476</v>
      </c>
      <c r="K30" s="193" t="s">
        <v>479</v>
      </c>
      <c r="L30" s="238"/>
    </row>
    <row r="31" spans="1:62" s="276" customFormat="1" ht="63.2" customHeight="1">
      <c r="A31" s="288" t="s">
        <v>78</v>
      </c>
      <c r="B31" s="258" t="s">
        <v>305</v>
      </c>
      <c r="C31" s="258" t="s">
        <v>306</v>
      </c>
      <c r="D31" s="258" t="s">
        <v>307</v>
      </c>
      <c r="E31" s="295">
        <v>93</v>
      </c>
      <c r="F31" s="289" t="s">
        <v>185</v>
      </c>
      <c r="G31" s="289" t="s">
        <v>185</v>
      </c>
      <c r="H31" s="289" t="s">
        <v>185</v>
      </c>
      <c r="I31" s="289" t="s">
        <v>185</v>
      </c>
      <c r="J31" s="290">
        <v>142</v>
      </c>
      <c r="K31" s="296" t="s">
        <v>485</v>
      </c>
      <c r="L31" s="274"/>
      <c r="M31" s="275"/>
      <c r="N31" s="275"/>
      <c r="O31" s="275"/>
      <c r="P31" s="275"/>
      <c r="Q31" s="275"/>
      <c r="R31" s="275"/>
      <c r="S31" s="275"/>
      <c r="T31" s="275"/>
      <c r="U31" s="275"/>
      <c r="V31" s="275"/>
      <c r="W31" s="275"/>
      <c r="X31" s="275"/>
      <c r="Y31" s="275"/>
      <c r="Z31" s="275"/>
      <c r="AA31" s="275"/>
      <c r="AB31" s="275"/>
      <c r="AC31" s="275"/>
      <c r="AD31" s="275"/>
      <c r="AE31" s="275"/>
      <c r="AF31" s="275"/>
      <c r="AG31" s="275"/>
      <c r="AH31" s="275"/>
      <c r="AI31" s="275"/>
      <c r="AJ31" s="275"/>
      <c r="AK31" s="275"/>
      <c r="AL31" s="275"/>
      <c r="AM31" s="275"/>
      <c r="AN31" s="275"/>
      <c r="AO31" s="275"/>
      <c r="AP31" s="275"/>
      <c r="AQ31" s="275"/>
      <c r="AR31" s="275"/>
      <c r="AS31" s="275"/>
      <c r="AT31" s="275"/>
      <c r="AU31" s="275"/>
      <c r="AV31" s="275"/>
      <c r="AW31" s="275"/>
      <c r="AX31" s="275"/>
      <c r="AY31" s="275"/>
      <c r="AZ31" s="275"/>
      <c r="BA31" s="275"/>
      <c r="BB31" s="275"/>
      <c r="BC31" s="275"/>
      <c r="BD31" s="275"/>
      <c r="BE31" s="275"/>
      <c r="BF31" s="275"/>
      <c r="BG31" s="275"/>
      <c r="BH31" s="275"/>
      <c r="BI31" s="275"/>
      <c r="BJ31" s="275"/>
    </row>
    <row r="32" spans="1:62" s="276" customFormat="1" ht="63.2" customHeight="1">
      <c r="A32" s="288" t="s">
        <v>81</v>
      </c>
      <c r="B32" s="258" t="s">
        <v>269</v>
      </c>
      <c r="C32" s="258" t="s">
        <v>270</v>
      </c>
      <c r="D32" s="258" t="s">
        <v>271</v>
      </c>
      <c r="E32" s="295">
        <v>93</v>
      </c>
      <c r="F32" s="289" t="s">
        <v>185</v>
      </c>
      <c r="G32" s="289" t="s">
        <v>185</v>
      </c>
      <c r="H32" s="289" t="s">
        <v>185</v>
      </c>
      <c r="I32" s="289" t="s">
        <v>185</v>
      </c>
      <c r="J32" s="290">
        <v>142</v>
      </c>
      <c r="K32" s="296" t="s">
        <v>485</v>
      </c>
      <c r="L32" s="274"/>
      <c r="M32" s="275"/>
      <c r="N32" s="275"/>
      <c r="O32" s="275"/>
      <c r="P32" s="275"/>
      <c r="Q32" s="275"/>
      <c r="R32" s="275"/>
      <c r="S32" s="275"/>
      <c r="T32" s="275"/>
      <c r="U32" s="275"/>
      <c r="V32" s="275"/>
      <c r="W32" s="275"/>
      <c r="X32" s="275"/>
      <c r="Y32" s="275"/>
      <c r="Z32" s="275"/>
      <c r="AA32" s="275"/>
      <c r="AB32" s="275"/>
      <c r="AC32" s="275"/>
      <c r="AD32" s="275"/>
      <c r="AE32" s="275"/>
      <c r="AF32" s="275"/>
      <c r="AG32" s="275"/>
      <c r="AH32" s="275"/>
      <c r="AI32" s="275"/>
      <c r="AJ32" s="275"/>
      <c r="AK32" s="275"/>
      <c r="AL32" s="275"/>
      <c r="AM32" s="275"/>
      <c r="AN32" s="275"/>
      <c r="AO32" s="275"/>
      <c r="AP32" s="275"/>
      <c r="AQ32" s="275"/>
      <c r="AR32" s="275"/>
      <c r="AS32" s="275"/>
      <c r="AT32" s="275"/>
      <c r="AU32" s="275"/>
      <c r="AV32" s="275"/>
      <c r="AW32" s="275"/>
      <c r="AX32" s="275"/>
      <c r="AY32" s="275"/>
      <c r="AZ32" s="275"/>
      <c r="BA32" s="275"/>
      <c r="BB32" s="275"/>
      <c r="BC32" s="275"/>
      <c r="BD32" s="275"/>
      <c r="BE32" s="275"/>
      <c r="BF32" s="275"/>
      <c r="BG32" s="275"/>
      <c r="BH32" s="275"/>
      <c r="BI32" s="275"/>
      <c r="BJ32" s="275"/>
    </row>
    <row r="33" spans="1:62" ht="63.2" customHeight="1">
      <c r="A33" s="263" t="s">
        <v>85</v>
      </c>
      <c r="B33" s="258" t="s">
        <v>263</v>
      </c>
      <c r="C33" s="258" t="s">
        <v>264</v>
      </c>
      <c r="D33" s="258" t="s">
        <v>265</v>
      </c>
      <c r="E33" s="265">
        <v>92.5</v>
      </c>
      <c r="F33" s="289" t="s">
        <v>185</v>
      </c>
      <c r="G33" s="289" t="s">
        <v>185</v>
      </c>
      <c r="H33" s="289" t="s">
        <v>185</v>
      </c>
      <c r="I33" s="289" t="s">
        <v>185</v>
      </c>
      <c r="J33" s="291">
        <v>142</v>
      </c>
      <c r="K33" s="292"/>
      <c r="L33" s="242"/>
    </row>
    <row r="34" spans="1:62" s="276" customFormat="1" ht="63.2" customHeight="1">
      <c r="A34" s="263" t="s">
        <v>89</v>
      </c>
      <c r="B34" s="258" t="s">
        <v>275</v>
      </c>
      <c r="C34" s="258" t="s">
        <v>276</v>
      </c>
      <c r="D34" s="258" t="s">
        <v>277</v>
      </c>
      <c r="E34" s="265">
        <v>92.5</v>
      </c>
      <c r="F34" s="289" t="s">
        <v>185</v>
      </c>
      <c r="G34" s="289" t="s">
        <v>185</v>
      </c>
      <c r="H34" s="289" t="s">
        <v>185</v>
      </c>
      <c r="I34" s="289" t="s">
        <v>185</v>
      </c>
      <c r="J34" s="291">
        <v>142</v>
      </c>
      <c r="K34" s="292" t="s">
        <v>485</v>
      </c>
      <c r="L34" s="277"/>
      <c r="M34" s="275"/>
      <c r="N34" s="275"/>
      <c r="O34" s="275"/>
      <c r="P34" s="275"/>
      <c r="Q34" s="275"/>
      <c r="R34" s="275"/>
      <c r="S34" s="275"/>
      <c r="T34" s="275"/>
      <c r="U34" s="275"/>
      <c r="V34" s="275"/>
      <c r="W34" s="275"/>
      <c r="X34" s="275"/>
      <c r="Y34" s="275"/>
      <c r="Z34" s="275"/>
      <c r="AA34" s="275"/>
      <c r="AB34" s="275"/>
      <c r="AC34" s="275"/>
      <c r="AD34" s="275"/>
      <c r="AE34" s="275"/>
      <c r="AF34" s="275"/>
      <c r="AG34" s="275"/>
      <c r="AH34" s="275"/>
      <c r="AI34" s="275"/>
      <c r="AJ34" s="275"/>
      <c r="AK34" s="275"/>
      <c r="AL34" s="275"/>
      <c r="AM34" s="275"/>
      <c r="AN34" s="275"/>
      <c r="AO34" s="275"/>
      <c r="AP34" s="275"/>
      <c r="AQ34" s="275"/>
      <c r="AR34" s="275"/>
      <c r="AS34" s="275"/>
      <c r="AT34" s="275"/>
      <c r="AU34" s="275"/>
      <c r="AV34" s="275"/>
      <c r="AW34" s="275"/>
      <c r="AX34" s="275"/>
      <c r="AY34" s="275"/>
      <c r="AZ34" s="275"/>
      <c r="BA34" s="275"/>
      <c r="BB34" s="275"/>
      <c r="BC34" s="275"/>
      <c r="BD34" s="275"/>
      <c r="BE34" s="275"/>
      <c r="BF34" s="275"/>
      <c r="BG34" s="275"/>
      <c r="BH34" s="275"/>
      <c r="BI34" s="275"/>
      <c r="BJ34" s="275"/>
    </row>
    <row r="35" spans="1:62" s="276" customFormat="1" ht="63.2" customHeight="1">
      <c r="A35" s="263" t="s">
        <v>92</v>
      </c>
      <c r="B35" s="258" t="s">
        <v>272</v>
      </c>
      <c r="C35" s="258" t="s">
        <v>273</v>
      </c>
      <c r="D35" s="258" t="s">
        <v>274</v>
      </c>
      <c r="E35" s="265">
        <v>92.5</v>
      </c>
      <c r="F35" s="289" t="s">
        <v>185</v>
      </c>
      <c r="G35" s="289" t="s">
        <v>185</v>
      </c>
      <c r="H35" s="289" t="s">
        <v>185</v>
      </c>
      <c r="I35" s="289" t="s">
        <v>185</v>
      </c>
      <c r="J35" s="291">
        <v>142</v>
      </c>
      <c r="K35" s="292" t="s">
        <v>485</v>
      </c>
      <c r="L35" s="277"/>
      <c r="M35" s="275"/>
      <c r="N35" s="275"/>
      <c r="O35" s="275"/>
      <c r="P35" s="275"/>
      <c r="Q35" s="275"/>
      <c r="R35" s="275"/>
      <c r="S35" s="275"/>
      <c r="T35" s="275"/>
      <c r="U35" s="275"/>
      <c r="V35" s="275"/>
      <c r="W35" s="275"/>
      <c r="X35" s="275"/>
      <c r="Y35" s="275"/>
      <c r="Z35" s="275"/>
      <c r="AA35" s="275"/>
      <c r="AB35" s="275"/>
      <c r="AC35" s="275"/>
      <c r="AD35" s="275"/>
      <c r="AE35" s="275"/>
      <c r="AF35" s="275"/>
      <c r="AG35" s="275"/>
      <c r="AH35" s="275"/>
      <c r="AI35" s="275"/>
      <c r="AJ35" s="275"/>
      <c r="AK35" s="275"/>
      <c r="AL35" s="275"/>
      <c r="AM35" s="275"/>
      <c r="AN35" s="275"/>
      <c r="AO35" s="275"/>
      <c r="AP35" s="275"/>
      <c r="AQ35" s="275"/>
      <c r="AR35" s="275"/>
      <c r="AS35" s="275"/>
      <c r="AT35" s="275"/>
      <c r="AU35" s="275"/>
      <c r="AV35" s="275"/>
      <c r="AW35" s="275"/>
      <c r="AX35" s="275"/>
      <c r="AY35" s="275"/>
      <c r="AZ35" s="275"/>
      <c r="BA35" s="275"/>
      <c r="BB35" s="275"/>
      <c r="BC35" s="275"/>
      <c r="BD35" s="275"/>
      <c r="BE35" s="275"/>
      <c r="BF35" s="275"/>
      <c r="BG35" s="275"/>
      <c r="BH35" s="275"/>
      <c r="BI35" s="275"/>
      <c r="BJ35" s="275"/>
    </row>
    <row r="36" spans="1:62" s="276" customFormat="1" ht="63.2" customHeight="1">
      <c r="A36" s="263" t="s">
        <v>200</v>
      </c>
      <c r="B36" s="258" t="s">
        <v>287</v>
      </c>
      <c r="C36" s="258" t="s">
        <v>288</v>
      </c>
      <c r="D36" s="258" t="s">
        <v>289</v>
      </c>
      <c r="E36" s="265">
        <v>92.5</v>
      </c>
      <c r="F36" s="289" t="s">
        <v>185</v>
      </c>
      <c r="G36" s="289" t="s">
        <v>185</v>
      </c>
      <c r="H36" s="289" t="s">
        <v>185</v>
      </c>
      <c r="I36" s="289" t="s">
        <v>185</v>
      </c>
      <c r="J36" s="291">
        <v>142</v>
      </c>
      <c r="K36" s="292" t="s">
        <v>485</v>
      </c>
      <c r="L36" s="277"/>
      <c r="M36" s="275"/>
      <c r="N36" s="275"/>
      <c r="O36" s="275"/>
      <c r="P36" s="275"/>
      <c r="Q36" s="275"/>
      <c r="R36" s="275"/>
      <c r="S36" s="275"/>
      <c r="T36" s="275"/>
      <c r="U36" s="275"/>
      <c r="V36" s="275"/>
      <c r="W36" s="275"/>
      <c r="X36" s="275"/>
      <c r="Y36" s="275"/>
      <c r="Z36" s="275"/>
      <c r="AA36" s="275"/>
      <c r="AB36" s="275"/>
      <c r="AC36" s="275"/>
      <c r="AD36" s="275"/>
      <c r="AE36" s="275"/>
      <c r="AF36" s="275"/>
      <c r="AG36" s="275"/>
      <c r="AH36" s="275"/>
      <c r="AI36" s="275"/>
      <c r="AJ36" s="275"/>
      <c r="AK36" s="275"/>
      <c r="AL36" s="275"/>
      <c r="AM36" s="275"/>
      <c r="AN36" s="275"/>
      <c r="AO36" s="275"/>
      <c r="AP36" s="275"/>
      <c r="AQ36" s="275"/>
      <c r="AR36" s="275"/>
      <c r="AS36" s="275"/>
      <c r="AT36" s="275"/>
      <c r="AU36" s="275"/>
      <c r="AV36" s="275"/>
      <c r="AW36" s="275"/>
      <c r="AX36" s="275"/>
      <c r="AY36" s="275"/>
      <c r="AZ36" s="275"/>
      <c r="BA36" s="275"/>
      <c r="BB36" s="275"/>
      <c r="BC36" s="275"/>
      <c r="BD36" s="275"/>
      <c r="BE36" s="275"/>
      <c r="BF36" s="275"/>
      <c r="BG36" s="275"/>
      <c r="BH36" s="275"/>
      <c r="BI36" s="275"/>
      <c r="BJ36" s="275"/>
    </row>
    <row r="37" spans="1:62" s="276" customFormat="1" ht="63.2" customHeight="1">
      <c r="A37" s="263" t="s">
        <v>201</v>
      </c>
      <c r="B37" s="258" t="s">
        <v>293</v>
      </c>
      <c r="C37" s="258" t="s">
        <v>294</v>
      </c>
      <c r="D37" s="258" t="s">
        <v>295</v>
      </c>
      <c r="E37" s="265">
        <v>91</v>
      </c>
      <c r="F37" s="289" t="s">
        <v>185</v>
      </c>
      <c r="G37" s="289" t="s">
        <v>185</v>
      </c>
      <c r="H37" s="289" t="s">
        <v>185</v>
      </c>
      <c r="I37" s="289" t="s">
        <v>185</v>
      </c>
      <c r="J37" s="291">
        <v>142</v>
      </c>
      <c r="K37" s="292" t="s">
        <v>485</v>
      </c>
      <c r="L37" s="277"/>
      <c r="M37" s="275"/>
      <c r="N37" s="275"/>
      <c r="O37" s="275"/>
      <c r="P37" s="275"/>
      <c r="Q37" s="275"/>
      <c r="R37" s="275"/>
      <c r="S37" s="275"/>
      <c r="T37" s="275"/>
      <c r="U37" s="275"/>
      <c r="V37" s="275"/>
      <c r="W37" s="275"/>
      <c r="X37" s="275"/>
      <c r="Y37" s="275"/>
      <c r="Z37" s="275"/>
      <c r="AA37" s="275"/>
      <c r="AB37" s="275"/>
      <c r="AC37" s="275"/>
      <c r="AD37" s="275"/>
      <c r="AE37" s="275"/>
      <c r="AF37" s="275"/>
      <c r="AG37" s="275"/>
      <c r="AH37" s="275"/>
      <c r="AI37" s="275"/>
      <c r="AJ37" s="275"/>
      <c r="AK37" s="275"/>
      <c r="AL37" s="275"/>
      <c r="AM37" s="275"/>
      <c r="AN37" s="275"/>
      <c r="AO37" s="275"/>
      <c r="AP37" s="275"/>
      <c r="AQ37" s="275"/>
      <c r="AR37" s="275"/>
      <c r="AS37" s="275"/>
      <c r="AT37" s="275"/>
      <c r="AU37" s="275"/>
      <c r="AV37" s="275"/>
      <c r="AW37" s="275"/>
      <c r="AX37" s="275"/>
      <c r="AY37" s="275"/>
      <c r="AZ37" s="275"/>
      <c r="BA37" s="275"/>
      <c r="BB37" s="275"/>
      <c r="BC37" s="275"/>
      <c r="BD37" s="275"/>
      <c r="BE37" s="275"/>
      <c r="BF37" s="275"/>
      <c r="BG37" s="275"/>
      <c r="BH37" s="275"/>
      <c r="BI37" s="275"/>
      <c r="BJ37" s="275"/>
    </row>
    <row r="38" spans="1:62" s="276" customFormat="1" ht="63.2" customHeight="1">
      <c r="A38" s="263" t="s">
        <v>202</v>
      </c>
      <c r="B38" s="293" t="s">
        <v>365</v>
      </c>
      <c r="C38" s="294" t="s">
        <v>366</v>
      </c>
      <c r="D38" s="294" t="s">
        <v>367</v>
      </c>
      <c r="E38" s="265">
        <v>89.5</v>
      </c>
      <c r="F38" s="289" t="s">
        <v>185</v>
      </c>
      <c r="G38" s="289" t="s">
        <v>185</v>
      </c>
      <c r="H38" s="289" t="s">
        <v>185</v>
      </c>
      <c r="I38" s="289" t="s">
        <v>185</v>
      </c>
      <c r="J38" s="291">
        <v>142</v>
      </c>
      <c r="K38" s="292" t="s">
        <v>485</v>
      </c>
      <c r="L38" s="277"/>
      <c r="M38" s="275"/>
      <c r="N38" s="275"/>
      <c r="O38" s="275"/>
      <c r="P38" s="275"/>
      <c r="Q38" s="275"/>
      <c r="R38" s="275"/>
      <c r="S38" s="275"/>
      <c r="T38" s="275"/>
      <c r="U38" s="275"/>
      <c r="V38" s="275"/>
      <c r="W38" s="275"/>
      <c r="X38" s="275"/>
      <c r="Y38" s="275"/>
      <c r="Z38" s="275"/>
      <c r="AA38" s="275"/>
      <c r="AB38" s="275"/>
      <c r="AC38" s="275"/>
      <c r="AD38" s="275"/>
      <c r="AE38" s="275"/>
      <c r="AF38" s="275"/>
      <c r="AG38" s="275"/>
      <c r="AH38" s="275"/>
      <c r="AI38" s="275"/>
      <c r="AJ38" s="275"/>
      <c r="AK38" s="275"/>
      <c r="AL38" s="275"/>
      <c r="AM38" s="275"/>
      <c r="AN38" s="275"/>
      <c r="AO38" s="275"/>
      <c r="AP38" s="275"/>
      <c r="AQ38" s="275"/>
      <c r="AR38" s="275"/>
      <c r="AS38" s="275"/>
      <c r="AT38" s="275"/>
      <c r="AU38" s="275"/>
      <c r="AV38" s="275"/>
      <c r="AW38" s="275"/>
      <c r="AX38" s="275"/>
      <c r="AY38" s="275"/>
      <c r="AZ38" s="275"/>
      <c r="BA38" s="275"/>
      <c r="BB38" s="275"/>
      <c r="BC38" s="275"/>
      <c r="BD38" s="275"/>
      <c r="BE38" s="275"/>
      <c r="BF38" s="275"/>
      <c r="BG38" s="275"/>
      <c r="BH38" s="275"/>
      <c r="BI38" s="275"/>
      <c r="BJ38" s="275"/>
    </row>
    <row r="39" spans="1:62" ht="63.2" customHeight="1">
      <c r="A39" s="197" t="s">
        <v>203</v>
      </c>
      <c r="B39" s="210" t="s">
        <v>278</v>
      </c>
      <c r="C39" s="210" t="s">
        <v>279</v>
      </c>
      <c r="D39" s="210" t="s">
        <v>280</v>
      </c>
      <c r="E39" s="208">
        <v>89.5</v>
      </c>
      <c r="F39" s="198" t="s">
        <v>185</v>
      </c>
      <c r="G39" s="198" t="s">
        <v>185</v>
      </c>
      <c r="H39" s="198" t="s">
        <v>185</v>
      </c>
      <c r="I39" s="198" t="s">
        <v>185</v>
      </c>
      <c r="J39" s="235">
        <v>142</v>
      </c>
      <c r="K39" s="283"/>
      <c r="L39" s="242"/>
    </row>
    <row r="40" spans="1:62" ht="63.2" customHeight="1">
      <c r="A40" s="197" t="s">
        <v>204</v>
      </c>
      <c r="B40" s="210" t="s">
        <v>281</v>
      </c>
      <c r="C40" s="210" t="s">
        <v>282</v>
      </c>
      <c r="D40" s="210" t="s">
        <v>283</v>
      </c>
      <c r="E40" s="208">
        <v>89</v>
      </c>
      <c r="F40" s="198" t="s">
        <v>185</v>
      </c>
      <c r="G40" s="198" t="s">
        <v>185</v>
      </c>
      <c r="H40" s="198" t="s">
        <v>185</v>
      </c>
      <c r="I40" s="198" t="s">
        <v>185</v>
      </c>
      <c r="J40" s="235">
        <v>142</v>
      </c>
      <c r="K40" s="283"/>
      <c r="L40" s="242"/>
    </row>
    <row r="41" spans="1:62" ht="63.2" customHeight="1">
      <c r="A41" s="197" t="s">
        <v>96</v>
      </c>
      <c r="B41" s="210" t="s">
        <v>284</v>
      </c>
      <c r="C41" s="210" t="s">
        <v>285</v>
      </c>
      <c r="D41" s="210" t="s">
        <v>286</v>
      </c>
      <c r="E41" s="208">
        <v>88.5</v>
      </c>
      <c r="F41" s="198" t="s">
        <v>185</v>
      </c>
      <c r="G41" s="198" t="s">
        <v>185</v>
      </c>
      <c r="H41" s="198" t="s">
        <v>185</v>
      </c>
      <c r="I41" s="198" t="s">
        <v>185</v>
      </c>
      <c r="J41" s="235">
        <v>142</v>
      </c>
      <c r="K41" s="283"/>
      <c r="L41" s="242"/>
    </row>
    <row r="42" spans="1:62" ht="63.2" customHeight="1">
      <c r="A42" s="197" t="s">
        <v>100</v>
      </c>
      <c r="B42" s="210" t="s">
        <v>296</v>
      </c>
      <c r="C42" s="210" t="s">
        <v>297</v>
      </c>
      <c r="D42" s="210" t="s">
        <v>298</v>
      </c>
      <c r="E42" s="208">
        <v>87</v>
      </c>
      <c r="F42" s="198" t="s">
        <v>185</v>
      </c>
      <c r="G42" s="198" t="s">
        <v>185</v>
      </c>
      <c r="H42" s="198" t="s">
        <v>185</v>
      </c>
      <c r="I42" s="198" t="s">
        <v>185</v>
      </c>
      <c r="J42" s="235">
        <v>142</v>
      </c>
      <c r="K42" s="283"/>
      <c r="L42" s="242"/>
      <c r="O42" s="101"/>
      <c r="P42" s="101"/>
      <c r="Q42" s="101"/>
      <c r="R42" s="101"/>
      <c r="S42" s="101"/>
      <c r="T42" s="101"/>
      <c r="U42" s="101"/>
      <c r="V42" s="101"/>
      <c r="W42" s="101"/>
      <c r="X42" s="101"/>
    </row>
    <row r="43" spans="1:62" ht="63.2" customHeight="1">
      <c r="A43" s="197" t="s">
        <v>103</v>
      </c>
      <c r="B43" s="210" t="s">
        <v>302</v>
      </c>
      <c r="C43" s="210" t="s">
        <v>303</v>
      </c>
      <c r="D43" s="210" t="s">
        <v>304</v>
      </c>
      <c r="E43" s="208">
        <v>87</v>
      </c>
      <c r="F43" s="198" t="s">
        <v>185</v>
      </c>
      <c r="G43" s="198" t="s">
        <v>185</v>
      </c>
      <c r="H43" s="198" t="s">
        <v>185</v>
      </c>
      <c r="I43" s="198" t="s">
        <v>185</v>
      </c>
      <c r="J43" s="235">
        <v>142</v>
      </c>
      <c r="K43" s="283"/>
      <c r="L43" s="242"/>
    </row>
    <row r="44" spans="1:62" ht="63.2" customHeight="1">
      <c r="A44" s="197" t="s">
        <v>205</v>
      </c>
      <c r="B44" s="210" t="s">
        <v>308</v>
      </c>
      <c r="C44" s="210" t="s">
        <v>309</v>
      </c>
      <c r="D44" s="210" t="s">
        <v>310</v>
      </c>
      <c r="E44" s="208">
        <v>85</v>
      </c>
      <c r="F44" s="198" t="s">
        <v>185</v>
      </c>
      <c r="G44" s="198" t="s">
        <v>185</v>
      </c>
      <c r="H44" s="198" t="s">
        <v>185</v>
      </c>
      <c r="I44" s="198" t="s">
        <v>185</v>
      </c>
      <c r="J44" s="235">
        <v>142</v>
      </c>
      <c r="K44" s="283"/>
      <c r="L44" s="242"/>
    </row>
    <row r="45" spans="1:62" ht="63.2" customHeight="1">
      <c r="A45" s="197" t="s">
        <v>107</v>
      </c>
      <c r="B45" s="210" t="s">
        <v>311</v>
      </c>
      <c r="C45" s="210" t="s">
        <v>312</v>
      </c>
      <c r="D45" s="210" t="s">
        <v>313</v>
      </c>
      <c r="E45" s="208">
        <v>84</v>
      </c>
      <c r="F45" s="198" t="s">
        <v>185</v>
      </c>
      <c r="G45" s="198" t="s">
        <v>185</v>
      </c>
      <c r="H45" s="198" t="s">
        <v>185</v>
      </c>
      <c r="I45" s="198" t="s">
        <v>185</v>
      </c>
      <c r="J45" s="235">
        <v>142</v>
      </c>
      <c r="K45" s="283"/>
      <c r="L45" s="242"/>
    </row>
    <row r="46" spans="1:62" ht="63.2" customHeight="1">
      <c r="A46" s="197" t="s">
        <v>111</v>
      </c>
      <c r="B46" s="210" t="s">
        <v>314</v>
      </c>
      <c r="C46" s="210" t="s">
        <v>315</v>
      </c>
      <c r="D46" s="210" t="s">
        <v>316</v>
      </c>
      <c r="E46" s="208">
        <v>82.5</v>
      </c>
      <c r="F46" s="198" t="s">
        <v>185</v>
      </c>
      <c r="G46" s="198" t="s">
        <v>185</v>
      </c>
      <c r="H46" s="198" t="s">
        <v>185</v>
      </c>
      <c r="I46" s="198" t="s">
        <v>185</v>
      </c>
      <c r="J46" s="235">
        <v>142</v>
      </c>
      <c r="K46" s="283"/>
      <c r="L46" s="242"/>
    </row>
    <row r="47" spans="1:62" ht="63.2" customHeight="1">
      <c r="A47" s="197" t="s">
        <v>115</v>
      </c>
      <c r="B47" s="211" t="s">
        <v>317</v>
      </c>
      <c r="C47" s="211" t="s">
        <v>318</v>
      </c>
      <c r="D47" s="211" t="s">
        <v>319</v>
      </c>
      <c r="E47" s="212">
        <v>80</v>
      </c>
      <c r="F47" s="198" t="s">
        <v>185</v>
      </c>
      <c r="G47" s="198" t="s">
        <v>185</v>
      </c>
      <c r="H47" s="198" t="s">
        <v>185</v>
      </c>
      <c r="I47" s="198" t="s">
        <v>185</v>
      </c>
      <c r="J47" s="235">
        <v>142</v>
      </c>
      <c r="K47" s="283"/>
      <c r="L47" s="242"/>
      <c r="N47" s="206"/>
      <c r="O47" s="205"/>
    </row>
    <row r="48" spans="1:62" ht="64.5" customHeight="1" thickBot="1">
      <c r="A48" s="311" t="s">
        <v>474</v>
      </c>
      <c r="B48" s="312"/>
      <c r="C48" s="312"/>
      <c r="D48" s="312"/>
      <c r="E48" s="312"/>
      <c r="F48" s="312"/>
      <c r="G48" s="312"/>
      <c r="H48" s="313"/>
      <c r="I48" s="313"/>
      <c r="J48" s="313"/>
      <c r="K48" s="314"/>
      <c r="L48" s="241"/>
    </row>
    <row r="49" spans="1:62" ht="63.2" customHeight="1">
      <c r="A49" s="192" t="s">
        <v>182</v>
      </c>
      <c r="B49" s="183" t="s">
        <v>3</v>
      </c>
      <c r="C49" s="183" t="s">
        <v>4</v>
      </c>
      <c r="D49" s="183" t="s">
        <v>5</v>
      </c>
      <c r="E49" s="183" t="s">
        <v>183</v>
      </c>
      <c r="F49" s="185" t="s">
        <v>192</v>
      </c>
      <c r="G49" s="185" t="s">
        <v>188</v>
      </c>
      <c r="H49" s="195" t="s">
        <v>189</v>
      </c>
      <c r="I49" s="195" t="s">
        <v>190</v>
      </c>
      <c r="J49" s="236" t="s">
        <v>478</v>
      </c>
      <c r="K49" s="193" t="s">
        <v>479</v>
      </c>
      <c r="L49" s="238"/>
    </row>
    <row r="50" spans="1:62" s="276" customFormat="1" ht="63.2" customHeight="1">
      <c r="A50" s="297" t="s">
        <v>118</v>
      </c>
      <c r="B50" s="293" t="s">
        <v>353</v>
      </c>
      <c r="C50" s="294" t="s">
        <v>354</v>
      </c>
      <c r="D50" s="294" t="s">
        <v>355</v>
      </c>
      <c r="E50" s="298">
        <v>89</v>
      </c>
      <c r="F50" s="289" t="s">
        <v>185</v>
      </c>
      <c r="G50" s="289" t="s">
        <v>185</v>
      </c>
      <c r="H50" s="289" t="s">
        <v>185</v>
      </c>
      <c r="I50" s="289" t="s">
        <v>185</v>
      </c>
      <c r="J50" s="299">
        <v>142</v>
      </c>
      <c r="K50" s="300" t="s">
        <v>485</v>
      </c>
      <c r="L50" s="274"/>
      <c r="M50" s="275"/>
      <c r="N50" s="275"/>
      <c r="O50" s="275"/>
      <c r="P50" s="275"/>
      <c r="Q50" s="275"/>
      <c r="R50" s="275"/>
      <c r="S50" s="275"/>
      <c r="T50" s="275"/>
      <c r="U50" s="275"/>
      <c r="V50" s="275"/>
      <c r="W50" s="275"/>
      <c r="X50" s="275"/>
      <c r="Y50" s="275"/>
      <c r="Z50" s="275"/>
      <c r="AA50" s="275"/>
      <c r="AB50" s="275"/>
      <c r="AC50" s="275"/>
      <c r="AD50" s="275"/>
      <c r="AE50" s="275"/>
      <c r="AF50" s="275"/>
      <c r="AG50" s="275"/>
      <c r="AH50" s="275"/>
      <c r="AI50" s="275"/>
      <c r="AJ50" s="275"/>
      <c r="AK50" s="275"/>
      <c r="AL50" s="275"/>
      <c r="AM50" s="275"/>
      <c r="AN50" s="275"/>
      <c r="AO50" s="275"/>
      <c r="AP50" s="275"/>
      <c r="AQ50" s="275"/>
      <c r="AR50" s="275"/>
      <c r="AS50" s="275"/>
      <c r="AT50" s="275"/>
      <c r="AU50" s="275"/>
      <c r="AV50" s="275"/>
      <c r="AW50" s="275"/>
      <c r="AX50" s="275"/>
      <c r="AY50" s="275"/>
      <c r="AZ50" s="275"/>
      <c r="BA50" s="275"/>
      <c r="BB50" s="275"/>
      <c r="BC50" s="275"/>
      <c r="BD50" s="275"/>
      <c r="BE50" s="275"/>
      <c r="BF50" s="275"/>
      <c r="BG50" s="275"/>
      <c r="BH50" s="275"/>
      <c r="BI50" s="275"/>
      <c r="BJ50" s="275"/>
    </row>
    <row r="51" spans="1:62" s="276" customFormat="1" ht="63.2" customHeight="1">
      <c r="A51" s="263" t="s">
        <v>122</v>
      </c>
      <c r="B51" s="293" t="s">
        <v>347</v>
      </c>
      <c r="C51" s="294" t="s">
        <v>348</v>
      </c>
      <c r="D51" s="294" t="s">
        <v>349</v>
      </c>
      <c r="E51" s="301">
        <v>87.5</v>
      </c>
      <c r="F51" s="289" t="s">
        <v>185</v>
      </c>
      <c r="G51" s="302" t="s">
        <v>185</v>
      </c>
      <c r="H51" s="303" t="s">
        <v>185</v>
      </c>
      <c r="I51" s="303" t="s">
        <v>185</v>
      </c>
      <c r="J51" s="304">
        <v>142</v>
      </c>
      <c r="K51" s="291" t="s">
        <v>485</v>
      </c>
      <c r="L51" s="277"/>
      <c r="M51" s="275"/>
      <c r="N51" s="275"/>
      <c r="O51" s="275"/>
      <c r="P51" s="275"/>
      <c r="Q51" s="275"/>
      <c r="R51" s="275"/>
      <c r="S51" s="275"/>
      <c r="T51" s="275"/>
      <c r="U51" s="275"/>
      <c r="V51" s="275"/>
      <c r="W51" s="275"/>
      <c r="X51" s="275"/>
      <c r="Y51" s="275"/>
      <c r="Z51" s="275"/>
      <c r="AA51" s="275"/>
      <c r="AB51" s="275"/>
      <c r="AC51" s="275"/>
      <c r="AD51" s="275"/>
      <c r="AE51" s="275"/>
      <c r="AF51" s="275"/>
      <c r="AG51" s="275"/>
      <c r="AH51" s="275"/>
      <c r="AI51" s="275"/>
      <c r="AJ51" s="275"/>
      <c r="AK51" s="275"/>
      <c r="AL51" s="275"/>
      <c r="AM51" s="275"/>
      <c r="AN51" s="275"/>
      <c r="AO51" s="275"/>
      <c r="AP51" s="275"/>
      <c r="AQ51" s="275"/>
      <c r="AR51" s="275"/>
      <c r="AS51" s="275"/>
      <c r="AT51" s="275"/>
      <c r="AU51" s="275"/>
      <c r="AV51" s="275"/>
      <c r="AW51" s="275"/>
      <c r="AX51" s="275"/>
      <c r="AY51" s="275"/>
      <c r="AZ51" s="275"/>
      <c r="BA51" s="275"/>
      <c r="BB51" s="275"/>
      <c r="BC51" s="275"/>
      <c r="BD51" s="275"/>
      <c r="BE51" s="275"/>
      <c r="BF51" s="275"/>
      <c r="BG51" s="275"/>
      <c r="BH51" s="275"/>
      <c r="BI51" s="275"/>
      <c r="BJ51" s="275"/>
    </row>
    <row r="52" spans="1:62" s="276" customFormat="1" ht="63.2" customHeight="1">
      <c r="A52" s="297" t="s">
        <v>126</v>
      </c>
      <c r="B52" s="293" t="s">
        <v>356</v>
      </c>
      <c r="C52" s="294" t="s">
        <v>357</v>
      </c>
      <c r="D52" s="294" t="s">
        <v>358</v>
      </c>
      <c r="E52" s="305">
        <v>87.5</v>
      </c>
      <c r="F52" s="289" t="s">
        <v>185</v>
      </c>
      <c r="G52" s="302" t="s">
        <v>185</v>
      </c>
      <c r="H52" s="303" t="s">
        <v>185</v>
      </c>
      <c r="I52" s="303" t="s">
        <v>185</v>
      </c>
      <c r="J52" s="306">
        <v>142</v>
      </c>
      <c r="K52" s="291" t="s">
        <v>485</v>
      </c>
      <c r="L52" s="277"/>
      <c r="M52" s="275"/>
      <c r="N52" s="275"/>
      <c r="O52" s="275"/>
      <c r="P52" s="275"/>
      <c r="Q52" s="275"/>
      <c r="R52" s="275"/>
      <c r="S52" s="275"/>
      <c r="T52" s="275"/>
      <c r="U52" s="275"/>
      <c r="V52" s="275"/>
      <c r="W52" s="275"/>
      <c r="X52" s="275"/>
      <c r="Y52" s="275"/>
      <c r="Z52" s="275"/>
      <c r="AA52" s="275"/>
      <c r="AB52" s="275"/>
      <c r="AC52" s="275"/>
      <c r="AD52" s="275"/>
      <c r="AE52" s="275"/>
      <c r="AF52" s="275"/>
      <c r="AG52" s="275"/>
      <c r="AH52" s="275"/>
      <c r="AI52" s="275"/>
      <c r="AJ52" s="275"/>
      <c r="AK52" s="275"/>
      <c r="AL52" s="275"/>
      <c r="AM52" s="275"/>
      <c r="AN52" s="275"/>
      <c r="AO52" s="275"/>
      <c r="AP52" s="275"/>
      <c r="AQ52" s="275"/>
      <c r="AR52" s="275"/>
      <c r="AS52" s="275"/>
      <c r="AT52" s="275"/>
      <c r="AU52" s="275"/>
      <c r="AV52" s="275"/>
      <c r="AW52" s="275"/>
      <c r="AX52" s="275"/>
      <c r="AY52" s="275"/>
      <c r="AZ52" s="275"/>
      <c r="BA52" s="275"/>
      <c r="BB52" s="275"/>
      <c r="BC52" s="275"/>
      <c r="BD52" s="275"/>
      <c r="BE52" s="275"/>
      <c r="BF52" s="275"/>
      <c r="BG52" s="275"/>
      <c r="BH52" s="275"/>
      <c r="BI52" s="275"/>
      <c r="BJ52" s="275"/>
    </row>
    <row r="53" spans="1:62" s="276" customFormat="1" ht="63.2" customHeight="1">
      <c r="A53" s="297" t="s">
        <v>130</v>
      </c>
      <c r="B53" s="293" t="s">
        <v>380</v>
      </c>
      <c r="C53" s="294" t="s">
        <v>381</v>
      </c>
      <c r="D53" s="294" t="s">
        <v>382</v>
      </c>
      <c r="E53" s="298">
        <v>86</v>
      </c>
      <c r="F53" s="289" t="s">
        <v>185</v>
      </c>
      <c r="G53" s="302" t="s">
        <v>185</v>
      </c>
      <c r="H53" s="303" t="s">
        <v>185</v>
      </c>
      <c r="I53" s="303" t="s">
        <v>185</v>
      </c>
      <c r="J53" s="306">
        <v>142</v>
      </c>
      <c r="K53" s="291" t="s">
        <v>485</v>
      </c>
      <c r="L53" s="277"/>
      <c r="M53" s="275"/>
      <c r="N53" s="275"/>
      <c r="O53" s="275"/>
      <c r="P53" s="275"/>
      <c r="Q53" s="275"/>
      <c r="R53" s="275"/>
      <c r="S53" s="275"/>
      <c r="T53" s="275"/>
      <c r="U53" s="275"/>
      <c r="V53" s="275"/>
      <c r="W53" s="275"/>
      <c r="X53" s="275"/>
      <c r="Y53" s="275"/>
      <c r="Z53" s="275"/>
      <c r="AA53" s="275"/>
      <c r="AB53" s="275"/>
      <c r="AC53" s="275"/>
      <c r="AD53" s="275"/>
      <c r="AE53" s="275"/>
      <c r="AF53" s="275"/>
      <c r="AG53" s="275"/>
      <c r="AH53" s="275"/>
      <c r="AI53" s="275"/>
      <c r="AJ53" s="275"/>
      <c r="AK53" s="275"/>
      <c r="AL53" s="275"/>
      <c r="AM53" s="275"/>
      <c r="AN53" s="275"/>
      <c r="AO53" s="275"/>
      <c r="AP53" s="275"/>
      <c r="AQ53" s="275"/>
      <c r="AR53" s="275"/>
      <c r="AS53" s="275"/>
      <c r="AT53" s="275"/>
      <c r="AU53" s="275"/>
      <c r="AV53" s="275"/>
      <c r="AW53" s="275"/>
      <c r="AX53" s="275"/>
      <c r="AY53" s="275"/>
      <c r="AZ53" s="275"/>
      <c r="BA53" s="275"/>
      <c r="BB53" s="275"/>
      <c r="BC53" s="275"/>
      <c r="BD53" s="275"/>
      <c r="BE53" s="275"/>
      <c r="BF53" s="275"/>
      <c r="BG53" s="275"/>
      <c r="BH53" s="275"/>
      <c r="BI53" s="275"/>
      <c r="BJ53" s="275"/>
    </row>
    <row r="54" spans="1:62" s="276" customFormat="1" ht="63.2" customHeight="1">
      <c r="A54" s="263" t="s">
        <v>321</v>
      </c>
      <c r="B54" s="293" t="s">
        <v>350</v>
      </c>
      <c r="C54" s="294" t="s">
        <v>351</v>
      </c>
      <c r="D54" s="294" t="s">
        <v>352</v>
      </c>
      <c r="E54" s="301">
        <v>86</v>
      </c>
      <c r="F54" s="289" t="s">
        <v>185</v>
      </c>
      <c r="G54" s="302" t="s">
        <v>185</v>
      </c>
      <c r="H54" s="303" t="s">
        <v>185</v>
      </c>
      <c r="I54" s="303" t="s">
        <v>185</v>
      </c>
      <c r="J54" s="304">
        <v>142</v>
      </c>
      <c r="K54" s="291" t="s">
        <v>485</v>
      </c>
      <c r="L54" s="277"/>
      <c r="M54" s="275"/>
      <c r="N54" s="275"/>
      <c r="O54" s="275"/>
      <c r="P54" s="275"/>
      <c r="Q54" s="275"/>
      <c r="R54" s="275"/>
      <c r="S54" s="275"/>
      <c r="T54" s="275"/>
      <c r="U54" s="275"/>
      <c r="V54" s="275"/>
      <c r="W54" s="275"/>
      <c r="X54" s="275"/>
      <c r="Y54" s="275"/>
      <c r="Z54" s="275"/>
      <c r="AA54" s="275"/>
      <c r="AB54" s="275"/>
      <c r="AC54" s="275"/>
      <c r="AD54" s="275"/>
      <c r="AE54" s="275"/>
      <c r="AF54" s="275"/>
      <c r="AG54" s="275"/>
      <c r="AH54" s="275"/>
      <c r="AI54" s="275"/>
      <c r="AJ54" s="275"/>
      <c r="AK54" s="275"/>
      <c r="AL54" s="275"/>
      <c r="AM54" s="275"/>
      <c r="AN54" s="275"/>
      <c r="AO54" s="275"/>
      <c r="AP54" s="275"/>
      <c r="AQ54" s="275"/>
      <c r="AR54" s="275"/>
      <c r="AS54" s="275"/>
      <c r="AT54" s="275"/>
      <c r="AU54" s="275"/>
      <c r="AV54" s="275"/>
      <c r="AW54" s="275"/>
      <c r="AX54" s="275"/>
      <c r="AY54" s="275"/>
      <c r="AZ54" s="275"/>
      <c r="BA54" s="275"/>
      <c r="BB54" s="275"/>
      <c r="BC54" s="275"/>
      <c r="BD54" s="275"/>
      <c r="BE54" s="275"/>
      <c r="BF54" s="275"/>
      <c r="BG54" s="275"/>
      <c r="BH54" s="275"/>
      <c r="BI54" s="275"/>
      <c r="BJ54" s="275"/>
    </row>
    <row r="55" spans="1:62" ht="63.2" customHeight="1">
      <c r="A55" s="197" t="s">
        <v>322</v>
      </c>
      <c r="B55" s="201" t="s">
        <v>359</v>
      </c>
      <c r="C55" s="202" t="s">
        <v>360</v>
      </c>
      <c r="D55" s="202" t="s">
        <v>361</v>
      </c>
      <c r="E55" s="200">
        <v>83</v>
      </c>
      <c r="F55" s="198" t="s">
        <v>185</v>
      </c>
      <c r="G55" s="199" t="s">
        <v>185</v>
      </c>
      <c r="H55" s="199" t="s">
        <v>185</v>
      </c>
      <c r="I55" s="199" t="s">
        <v>185</v>
      </c>
      <c r="J55" s="282">
        <v>142</v>
      </c>
      <c r="K55" s="235"/>
      <c r="L55" s="242"/>
    </row>
    <row r="56" spans="1:62" ht="63.2" customHeight="1">
      <c r="A56" s="197" t="s">
        <v>323</v>
      </c>
      <c r="B56" s="201" t="s">
        <v>362</v>
      </c>
      <c r="C56" s="202" t="s">
        <v>363</v>
      </c>
      <c r="D56" s="202" t="s">
        <v>364</v>
      </c>
      <c r="E56" s="200">
        <v>81.5</v>
      </c>
      <c r="F56" s="198" t="s">
        <v>185</v>
      </c>
      <c r="G56" s="199" t="s">
        <v>185</v>
      </c>
      <c r="H56" s="199" t="s">
        <v>185</v>
      </c>
      <c r="I56" s="199" t="s">
        <v>185</v>
      </c>
      <c r="J56" s="235">
        <v>142</v>
      </c>
      <c r="K56" s="235"/>
      <c r="L56" s="242"/>
    </row>
    <row r="57" spans="1:62" ht="63.2" customHeight="1">
      <c r="A57" s="197" t="s">
        <v>134</v>
      </c>
      <c r="B57" s="201" t="s">
        <v>368</v>
      </c>
      <c r="C57" s="202" t="s">
        <v>369</v>
      </c>
      <c r="D57" s="202" t="s">
        <v>370</v>
      </c>
      <c r="E57" s="200">
        <v>80</v>
      </c>
      <c r="F57" s="198" t="s">
        <v>185</v>
      </c>
      <c r="G57" s="199" t="s">
        <v>185</v>
      </c>
      <c r="H57" s="199" t="s">
        <v>185</v>
      </c>
      <c r="I57" s="199" t="s">
        <v>185</v>
      </c>
      <c r="J57" s="235">
        <v>142</v>
      </c>
      <c r="K57" s="235"/>
      <c r="L57" s="242"/>
    </row>
    <row r="58" spans="1:62" ht="63.2" customHeight="1">
      <c r="A58" s="197" t="s">
        <v>324</v>
      </c>
      <c r="B58" s="201" t="s">
        <v>371</v>
      </c>
      <c r="C58" s="202" t="s">
        <v>372</v>
      </c>
      <c r="D58" s="202" t="s">
        <v>373</v>
      </c>
      <c r="E58" s="200">
        <v>78.5</v>
      </c>
      <c r="F58" s="198" t="s">
        <v>185</v>
      </c>
      <c r="G58" s="199" t="s">
        <v>185</v>
      </c>
      <c r="H58" s="199" t="s">
        <v>185</v>
      </c>
      <c r="I58" s="199" t="s">
        <v>185</v>
      </c>
      <c r="J58" s="235">
        <v>142</v>
      </c>
      <c r="K58" s="235"/>
      <c r="L58" s="242"/>
    </row>
    <row r="59" spans="1:62" s="276" customFormat="1" ht="63.2" customHeight="1">
      <c r="A59" s="297" t="s">
        <v>137</v>
      </c>
      <c r="B59" s="293" t="s">
        <v>419</v>
      </c>
      <c r="C59" s="294" t="s">
        <v>420</v>
      </c>
      <c r="D59" s="294" t="s">
        <v>421</v>
      </c>
      <c r="E59" s="305">
        <v>77.5</v>
      </c>
      <c r="F59" s="289" t="s">
        <v>185</v>
      </c>
      <c r="G59" s="302" t="s">
        <v>185</v>
      </c>
      <c r="H59" s="302" t="s">
        <v>185</v>
      </c>
      <c r="I59" s="302" t="s">
        <v>185</v>
      </c>
      <c r="J59" s="307">
        <v>142</v>
      </c>
      <c r="K59" s="308" t="s">
        <v>485</v>
      </c>
      <c r="L59" s="277"/>
      <c r="M59" s="275"/>
      <c r="N59" s="275"/>
      <c r="O59" s="275"/>
      <c r="P59" s="275"/>
      <c r="Q59" s="275"/>
      <c r="R59" s="275"/>
      <c r="S59" s="275"/>
      <c r="T59" s="275"/>
      <c r="U59" s="275"/>
      <c r="V59" s="275"/>
      <c r="W59" s="275"/>
      <c r="X59" s="275"/>
      <c r="Y59" s="275"/>
      <c r="Z59" s="275"/>
      <c r="AA59" s="275"/>
      <c r="AB59" s="275"/>
      <c r="AC59" s="275"/>
      <c r="AD59" s="275"/>
      <c r="AE59" s="275"/>
      <c r="AF59" s="275"/>
      <c r="AG59" s="275"/>
      <c r="AH59" s="275"/>
      <c r="AI59" s="275"/>
      <c r="AJ59" s="275"/>
      <c r="AK59" s="275"/>
      <c r="AL59" s="275"/>
      <c r="AM59" s="275"/>
      <c r="AN59" s="275"/>
      <c r="AO59" s="275"/>
      <c r="AP59" s="275"/>
      <c r="AQ59" s="275"/>
      <c r="AR59" s="275"/>
      <c r="AS59" s="275"/>
      <c r="AT59" s="275"/>
      <c r="AU59" s="275"/>
      <c r="AV59" s="275"/>
      <c r="AW59" s="275"/>
      <c r="AX59" s="275"/>
      <c r="AY59" s="275"/>
      <c r="AZ59" s="275"/>
      <c r="BA59" s="275"/>
      <c r="BB59" s="275"/>
      <c r="BC59" s="275"/>
      <c r="BD59" s="275"/>
      <c r="BE59" s="275"/>
      <c r="BF59" s="275"/>
      <c r="BG59" s="275"/>
      <c r="BH59" s="275"/>
      <c r="BI59" s="275"/>
      <c r="BJ59" s="275"/>
    </row>
    <row r="60" spans="1:62" s="276" customFormat="1" ht="63.2" customHeight="1">
      <c r="A60" s="297" t="s">
        <v>141</v>
      </c>
      <c r="B60" s="293" t="s">
        <v>383</v>
      </c>
      <c r="C60" s="294" t="s">
        <v>384</v>
      </c>
      <c r="D60" s="294" t="s">
        <v>385</v>
      </c>
      <c r="E60" s="305">
        <v>75.5</v>
      </c>
      <c r="F60" s="289" t="s">
        <v>185</v>
      </c>
      <c r="G60" s="302" t="s">
        <v>185</v>
      </c>
      <c r="H60" s="302" t="s">
        <v>185</v>
      </c>
      <c r="I60" s="302" t="s">
        <v>185</v>
      </c>
      <c r="J60" s="307">
        <v>142</v>
      </c>
      <c r="K60" s="308" t="s">
        <v>485</v>
      </c>
      <c r="L60" s="277"/>
      <c r="M60" s="275"/>
      <c r="N60" s="275"/>
      <c r="O60" s="275"/>
      <c r="P60" s="275"/>
      <c r="Q60" s="275"/>
      <c r="R60" s="275"/>
      <c r="S60" s="275"/>
      <c r="T60" s="275"/>
      <c r="U60" s="275"/>
      <c r="V60" s="275"/>
      <c r="W60" s="275"/>
      <c r="X60" s="275"/>
      <c r="Y60" s="275"/>
      <c r="Z60" s="275"/>
      <c r="AA60" s="275"/>
      <c r="AB60" s="275"/>
      <c r="AC60" s="275"/>
      <c r="AD60" s="275"/>
      <c r="AE60" s="275"/>
      <c r="AF60" s="275"/>
      <c r="AG60" s="275"/>
      <c r="AH60" s="275"/>
      <c r="AI60" s="275"/>
      <c r="AJ60" s="275"/>
      <c r="AK60" s="275"/>
      <c r="AL60" s="275"/>
      <c r="AM60" s="275"/>
      <c r="AN60" s="275"/>
      <c r="AO60" s="275"/>
      <c r="AP60" s="275"/>
      <c r="AQ60" s="275"/>
      <c r="AR60" s="275"/>
      <c r="AS60" s="275"/>
      <c r="AT60" s="275"/>
      <c r="AU60" s="275"/>
      <c r="AV60" s="275"/>
      <c r="AW60" s="275"/>
      <c r="AX60" s="275"/>
      <c r="AY60" s="275"/>
      <c r="AZ60" s="275"/>
      <c r="BA60" s="275"/>
      <c r="BB60" s="275"/>
      <c r="BC60" s="275"/>
      <c r="BD60" s="275"/>
      <c r="BE60" s="275"/>
      <c r="BF60" s="275"/>
      <c r="BG60" s="275"/>
      <c r="BH60" s="275"/>
      <c r="BI60" s="275"/>
      <c r="BJ60" s="275"/>
    </row>
    <row r="61" spans="1:62" s="276" customFormat="1" ht="63.2" customHeight="1">
      <c r="A61" s="263" t="s">
        <v>145</v>
      </c>
      <c r="B61" s="293" t="s">
        <v>374</v>
      </c>
      <c r="C61" s="294" t="s">
        <v>375</v>
      </c>
      <c r="D61" s="294" t="s">
        <v>376</v>
      </c>
      <c r="E61" s="301">
        <v>75</v>
      </c>
      <c r="F61" s="289" t="s">
        <v>185</v>
      </c>
      <c r="G61" s="302" t="s">
        <v>185</v>
      </c>
      <c r="H61" s="303" t="s">
        <v>185</v>
      </c>
      <c r="I61" s="303" t="s">
        <v>185</v>
      </c>
      <c r="J61" s="291">
        <v>142</v>
      </c>
      <c r="K61" s="291" t="s">
        <v>485</v>
      </c>
      <c r="L61" s="277"/>
      <c r="M61" s="275"/>
      <c r="N61" s="275"/>
      <c r="O61" s="275"/>
      <c r="P61" s="275"/>
      <c r="Q61" s="275"/>
      <c r="R61" s="275"/>
      <c r="S61" s="275"/>
      <c r="T61" s="275"/>
      <c r="U61" s="275"/>
      <c r="V61" s="275"/>
      <c r="W61" s="275"/>
      <c r="X61" s="275"/>
      <c r="Y61" s="275"/>
      <c r="Z61" s="275"/>
      <c r="AA61" s="275"/>
      <c r="AB61" s="275"/>
      <c r="AC61" s="275"/>
      <c r="AD61" s="275"/>
      <c r="AE61" s="275"/>
      <c r="AF61" s="275"/>
      <c r="AG61" s="275"/>
      <c r="AH61" s="275"/>
      <c r="AI61" s="275"/>
      <c r="AJ61" s="275"/>
      <c r="AK61" s="275"/>
      <c r="AL61" s="275"/>
      <c r="AM61" s="275"/>
      <c r="AN61" s="275"/>
      <c r="AO61" s="275"/>
      <c r="AP61" s="275"/>
      <c r="AQ61" s="275"/>
      <c r="AR61" s="275"/>
      <c r="AS61" s="275"/>
      <c r="AT61" s="275"/>
      <c r="AU61" s="275"/>
      <c r="AV61" s="275"/>
      <c r="AW61" s="275"/>
      <c r="AX61" s="275"/>
      <c r="AY61" s="275"/>
      <c r="AZ61" s="275"/>
      <c r="BA61" s="275"/>
      <c r="BB61" s="275"/>
      <c r="BC61" s="275"/>
      <c r="BD61" s="275"/>
      <c r="BE61" s="275"/>
      <c r="BF61" s="275"/>
      <c r="BG61" s="275"/>
      <c r="BH61" s="275"/>
      <c r="BI61" s="275"/>
      <c r="BJ61" s="275"/>
    </row>
    <row r="62" spans="1:62" ht="100.5" customHeight="1">
      <c r="A62" s="197" t="s">
        <v>325</v>
      </c>
      <c r="B62" s="201" t="s">
        <v>377</v>
      </c>
      <c r="C62" s="202" t="s">
        <v>378</v>
      </c>
      <c r="D62" s="202" t="s">
        <v>379</v>
      </c>
      <c r="E62" s="200">
        <v>73</v>
      </c>
      <c r="F62" s="198" t="s">
        <v>185</v>
      </c>
      <c r="G62" s="199" t="s">
        <v>185</v>
      </c>
      <c r="H62" s="199" t="s">
        <v>185</v>
      </c>
      <c r="I62" s="199" t="s">
        <v>185</v>
      </c>
      <c r="J62" s="235">
        <v>142</v>
      </c>
      <c r="K62" s="235"/>
      <c r="L62" s="242"/>
    </row>
    <row r="63" spans="1:62" ht="63.2" customHeight="1">
      <c r="A63" s="197" t="s">
        <v>149</v>
      </c>
      <c r="B63" s="201" t="s">
        <v>386</v>
      </c>
      <c r="C63" s="202" t="s">
        <v>387</v>
      </c>
      <c r="D63" s="202" t="s">
        <v>388</v>
      </c>
      <c r="E63" s="200">
        <v>71</v>
      </c>
      <c r="F63" s="198" t="s">
        <v>185</v>
      </c>
      <c r="G63" s="199" t="s">
        <v>185</v>
      </c>
      <c r="H63" s="199" t="s">
        <v>185</v>
      </c>
      <c r="I63" s="199" t="s">
        <v>185</v>
      </c>
      <c r="J63" s="235">
        <v>142</v>
      </c>
      <c r="K63" s="235"/>
      <c r="L63" s="242"/>
    </row>
    <row r="64" spans="1:62" ht="63.2" customHeight="1">
      <c r="A64" s="197" t="s">
        <v>153</v>
      </c>
      <c r="B64" s="201" t="s">
        <v>389</v>
      </c>
      <c r="C64" s="202" t="s">
        <v>390</v>
      </c>
      <c r="D64" s="202" t="s">
        <v>391</v>
      </c>
      <c r="E64" s="200">
        <v>70.5</v>
      </c>
      <c r="F64" s="198" t="s">
        <v>185</v>
      </c>
      <c r="G64" s="199" t="s">
        <v>185</v>
      </c>
      <c r="H64" s="199" t="s">
        <v>185</v>
      </c>
      <c r="I64" s="199" t="s">
        <v>185</v>
      </c>
      <c r="J64" s="235">
        <v>142</v>
      </c>
      <c r="K64" s="235"/>
      <c r="L64" s="242"/>
    </row>
    <row r="65" spans="1:12" ht="63.2" customHeight="1">
      <c r="A65" s="197" t="s">
        <v>156</v>
      </c>
      <c r="B65" s="201" t="s">
        <v>392</v>
      </c>
      <c r="C65" s="202" t="s">
        <v>393</v>
      </c>
      <c r="D65" s="202" t="s">
        <v>394</v>
      </c>
      <c r="E65" s="200">
        <v>70</v>
      </c>
      <c r="F65" s="198" t="s">
        <v>185</v>
      </c>
      <c r="G65" s="199" t="s">
        <v>185</v>
      </c>
      <c r="H65" s="199" t="s">
        <v>185</v>
      </c>
      <c r="I65" s="199" t="s">
        <v>185</v>
      </c>
      <c r="J65" s="235">
        <v>142</v>
      </c>
      <c r="K65" s="235"/>
      <c r="L65" s="242"/>
    </row>
    <row r="66" spans="1:12" ht="63.2" customHeight="1">
      <c r="A66" s="197" t="s">
        <v>160</v>
      </c>
      <c r="B66" s="201" t="s">
        <v>395</v>
      </c>
      <c r="C66" s="202" t="s">
        <v>396</v>
      </c>
      <c r="D66" s="202" t="s">
        <v>397</v>
      </c>
      <c r="E66" s="200">
        <v>69.5</v>
      </c>
      <c r="F66" s="198" t="s">
        <v>185</v>
      </c>
      <c r="G66" s="199" t="s">
        <v>185</v>
      </c>
      <c r="H66" s="199" t="s">
        <v>185</v>
      </c>
      <c r="I66" s="199" t="s">
        <v>185</v>
      </c>
      <c r="J66" s="235">
        <v>142</v>
      </c>
      <c r="K66" s="235"/>
      <c r="L66" s="242"/>
    </row>
    <row r="67" spans="1:12" ht="63.2" customHeight="1">
      <c r="A67" s="197" t="s">
        <v>163</v>
      </c>
      <c r="B67" s="201" t="s">
        <v>398</v>
      </c>
      <c r="C67" s="202" t="s">
        <v>399</v>
      </c>
      <c r="D67" s="202" t="s">
        <v>400</v>
      </c>
      <c r="E67" s="200">
        <v>66.5</v>
      </c>
      <c r="F67" s="198" t="s">
        <v>185</v>
      </c>
      <c r="G67" s="199" t="s">
        <v>185</v>
      </c>
      <c r="H67" s="199" t="s">
        <v>185</v>
      </c>
      <c r="I67" s="199" t="s">
        <v>185</v>
      </c>
      <c r="J67" s="235">
        <v>142</v>
      </c>
      <c r="K67" s="235"/>
      <c r="L67" s="242"/>
    </row>
    <row r="68" spans="1:12" ht="63.2" customHeight="1">
      <c r="A68" s="197" t="s">
        <v>167</v>
      </c>
      <c r="B68" s="201" t="s">
        <v>401</v>
      </c>
      <c r="C68" s="202" t="s">
        <v>402</v>
      </c>
      <c r="D68" s="202" t="s">
        <v>403</v>
      </c>
      <c r="E68" s="200">
        <v>66.5</v>
      </c>
      <c r="F68" s="198" t="s">
        <v>185</v>
      </c>
      <c r="G68" s="199" t="s">
        <v>185</v>
      </c>
      <c r="H68" s="199" t="s">
        <v>185</v>
      </c>
      <c r="I68" s="199" t="s">
        <v>185</v>
      </c>
      <c r="J68" s="235">
        <v>142</v>
      </c>
      <c r="K68" s="235"/>
      <c r="L68" s="242"/>
    </row>
    <row r="69" spans="1:12" ht="63.2" customHeight="1">
      <c r="A69" s="197" t="s">
        <v>171</v>
      </c>
      <c r="B69" s="201" t="s">
        <v>404</v>
      </c>
      <c r="C69" s="202" t="s">
        <v>405</v>
      </c>
      <c r="D69" s="202" t="s">
        <v>406</v>
      </c>
      <c r="E69" s="200">
        <v>66.5</v>
      </c>
      <c r="F69" s="198" t="s">
        <v>185</v>
      </c>
      <c r="G69" s="199" t="s">
        <v>185</v>
      </c>
      <c r="H69" s="199" t="s">
        <v>185</v>
      </c>
      <c r="I69" s="199" t="s">
        <v>185</v>
      </c>
      <c r="J69" s="235">
        <v>142</v>
      </c>
      <c r="K69" s="235"/>
      <c r="L69" s="242"/>
    </row>
    <row r="70" spans="1:12" ht="63.2" customHeight="1">
      <c r="A70" s="197" t="s">
        <v>174</v>
      </c>
      <c r="B70" s="201" t="s">
        <v>407</v>
      </c>
      <c r="C70" s="202" t="s">
        <v>408</v>
      </c>
      <c r="D70" s="202" t="s">
        <v>409</v>
      </c>
      <c r="E70" s="200">
        <v>66.5</v>
      </c>
      <c r="F70" s="198" t="s">
        <v>185</v>
      </c>
      <c r="G70" s="199" t="s">
        <v>185</v>
      </c>
      <c r="H70" s="199" t="s">
        <v>185</v>
      </c>
      <c r="I70" s="199" t="s">
        <v>185</v>
      </c>
      <c r="J70" s="235">
        <v>142</v>
      </c>
      <c r="K70" s="235"/>
      <c r="L70" s="242"/>
    </row>
    <row r="71" spans="1:12" ht="63.2" customHeight="1">
      <c r="A71" s="197" t="s">
        <v>326</v>
      </c>
      <c r="B71" s="201" t="s">
        <v>410</v>
      </c>
      <c r="C71" s="202" t="s">
        <v>411</v>
      </c>
      <c r="D71" s="202" t="s">
        <v>412</v>
      </c>
      <c r="E71" s="200">
        <v>66.5</v>
      </c>
      <c r="F71" s="198" t="s">
        <v>185</v>
      </c>
      <c r="G71" s="199" t="s">
        <v>185</v>
      </c>
      <c r="H71" s="199" t="s">
        <v>185</v>
      </c>
      <c r="I71" s="199" t="s">
        <v>185</v>
      </c>
      <c r="J71" s="235">
        <v>142</v>
      </c>
      <c r="K71" s="235"/>
      <c r="L71" s="242"/>
    </row>
    <row r="72" spans="1:12" ht="63.2" customHeight="1">
      <c r="A72" s="197" t="s">
        <v>327</v>
      </c>
      <c r="B72" s="201" t="s">
        <v>413</v>
      </c>
      <c r="C72" s="202" t="s">
        <v>414</v>
      </c>
      <c r="D72" s="202" t="s">
        <v>415</v>
      </c>
      <c r="E72" s="200">
        <v>66</v>
      </c>
      <c r="F72" s="198" t="s">
        <v>185</v>
      </c>
      <c r="G72" s="199" t="s">
        <v>185</v>
      </c>
      <c r="H72" s="199" t="s">
        <v>185</v>
      </c>
      <c r="I72" s="199" t="s">
        <v>185</v>
      </c>
      <c r="J72" s="235">
        <v>142</v>
      </c>
      <c r="K72" s="235"/>
      <c r="L72" s="242"/>
    </row>
    <row r="73" spans="1:12" ht="63.2" customHeight="1">
      <c r="A73" s="197" t="s">
        <v>328</v>
      </c>
      <c r="B73" s="201" t="s">
        <v>416</v>
      </c>
      <c r="C73" s="202" t="s">
        <v>417</v>
      </c>
      <c r="D73" s="202" t="s">
        <v>418</v>
      </c>
      <c r="E73" s="200">
        <v>65</v>
      </c>
      <c r="F73" s="198" t="s">
        <v>185</v>
      </c>
      <c r="G73" s="199" t="s">
        <v>185</v>
      </c>
      <c r="H73" s="199" t="s">
        <v>185</v>
      </c>
      <c r="I73" s="199" t="s">
        <v>185</v>
      </c>
      <c r="J73" s="235">
        <v>142</v>
      </c>
      <c r="K73" s="235"/>
      <c r="L73" s="242"/>
    </row>
    <row r="74" spans="1:12" ht="63.2" customHeight="1">
      <c r="A74" s="197" t="s">
        <v>329</v>
      </c>
      <c r="B74" s="201" t="s">
        <v>422</v>
      </c>
      <c r="C74" s="202" t="s">
        <v>423</v>
      </c>
      <c r="D74" s="202" t="s">
        <v>424</v>
      </c>
      <c r="E74" s="200">
        <v>64.5</v>
      </c>
      <c r="F74" s="198" t="s">
        <v>185</v>
      </c>
      <c r="G74" s="199" t="s">
        <v>185</v>
      </c>
      <c r="H74" s="199" t="s">
        <v>185</v>
      </c>
      <c r="I74" s="199" t="s">
        <v>185</v>
      </c>
      <c r="J74" s="235">
        <v>142</v>
      </c>
      <c r="K74" s="235"/>
      <c r="L74" s="242"/>
    </row>
    <row r="75" spans="1:12" ht="63.2" customHeight="1">
      <c r="A75" s="197" t="s">
        <v>330</v>
      </c>
      <c r="B75" s="201" t="s">
        <v>425</v>
      </c>
      <c r="C75" s="202" t="s">
        <v>426</v>
      </c>
      <c r="D75" s="202" t="s">
        <v>427</v>
      </c>
      <c r="E75" s="200">
        <v>64.5</v>
      </c>
      <c r="F75" s="198" t="s">
        <v>185</v>
      </c>
      <c r="G75" s="199" t="s">
        <v>185</v>
      </c>
      <c r="H75" s="199" t="s">
        <v>185</v>
      </c>
      <c r="I75" s="199" t="s">
        <v>185</v>
      </c>
      <c r="J75" s="235">
        <v>142</v>
      </c>
      <c r="K75" s="235"/>
      <c r="L75" s="242"/>
    </row>
    <row r="76" spans="1:12" ht="63.2" customHeight="1">
      <c r="A76" s="197" t="s">
        <v>331</v>
      </c>
      <c r="B76" s="201" t="s">
        <v>428</v>
      </c>
      <c r="C76" s="202" t="s">
        <v>429</v>
      </c>
      <c r="D76" s="202" t="s">
        <v>430</v>
      </c>
      <c r="E76" s="200">
        <v>64</v>
      </c>
      <c r="F76" s="198" t="s">
        <v>185</v>
      </c>
      <c r="G76" s="199" t="s">
        <v>185</v>
      </c>
      <c r="H76" s="199" t="s">
        <v>185</v>
      </c>
      <c r="I76" s="199" t="s">
        <v>185</v>
      </c>
      <c r="J76" s="235">
        <v>142</v>
      </c>
      <c r="K76" s="235"/>
      <c r="L76" s="242"/>
    </row>
    <row r="77" spans="1:12" ht="63.2" customHeight="1">
      <c r="A77" s="197" t="s">
        <v>332</v>
      </c>
      <c r="B77" s="201" t="s">
        <v>431</v>
      </c>
      <c r="C77" s="202" t="s">
        <v>432</v>
      </c>
      <c r="D77" s="202" t="s">
        <v>88</v>
      </c>
      <c r="E77" s="200">
        <v>63</v>
      </c>
      <c r="F77" s="198" t="s">
        <v>185</v>
      </c>
      <c r="G77" s="199" t="s">
        <v>185</v>
      </c>
      <c r="H77" s="199" t="s">
        <v>185</v>
      </c>
      <c r="I77" s="199" t="s">
        <v>185</v>
      </c>
      <c r="J77" s="235">
        <v>142</v>
      </c>
      <c r="K77" s="235"/>
      <c r="L77" s="242"/>
    </row>
    <row r="78" spans="1:12" ht="63.2" customHeight="1">
      <c r="A78" s="197" t="s">
        <v>333</v>
      </c>
      <c r="B78" s="201" t="s">
        <v>433</v>
      </c>
      <c r="C78" s="202" t="s">
        <v>396</v>
      </c>
      <c r="D78" s="202" t="s">
        <v>434</v>
      </c>
      <c r="E78" s="200">
        <v>62.5</v>
      </c>
      <c r="F78" s="198" t="s">
        <v>185</v>
      </c>
      <c r="G78" s="199" t="s">
        <v>185</v>
      </c>
      <c r="H78" s="199" t="s">
        <v>185</v>
      </c>
      <c r="I78" s="199" t="s">
        <v>185</v>
      </c>
      <c r="J78" s="235">
        <v>142</v>
      </c>
      <c r="K78" s="235"/>
      <c r="L78" s="242"/>
    </row>
    <row r="79" spans="1:12" ht="63.2" customHeight="1">
      <c r="A79" s="197" t="s">
        <v>334</v>
      </c>
      <c r="B79" s="201" t="s">
        <v>435</v>
      </c>
      <c r="C79" s="202" t="s">
        <v>436</v>
      </c>
      <c r="D79" s="202" t="s">
        <v>437</v>
      </c>
      <c r="E79" s="200">
        <v>62.5</v>
      </c>
      <c r="F79" s="198" t="s">
        <v>185</v>
      </c>
      <c r="G79" s="199" t="s">
        <v>185</v>
      </c>
      <c r="H79" s="199" t="s">
        <v>185</v>
      </c>
      <c r="I79" s="199" t="s">
        <v>185</v>
      </c>
      <c r="J79" s="235">
        <v>142</v>
      </c>
      <c r="K79" s="235"/>
      <c r="L79" s="242"/>
    </row>
    <row r="80" spans="1:12" ht="63.2" customHeight="1">
      <c r="A80" s="197" t="s">
        <v>335</v>
      </c>
      <c r="B80" s="201" t="s">
        <v>438</v>
      </c>
      <c r="C80" s="202" t="s">
        <v>439</v>
      </c>
      <c r="D80" s="202" t="s">
        <v>440</v>
      </c>
      <c r="E80" s="200">
        <v>62</v>
      </c>
      <c r="F80" s="198" t="s">
        <v>185</v>
      </c>
      <c r="G80" s="199" t="s">
        <v>185</v>
      </c>
      <c r="H80" s="199" t="s">
        <v>185</v>
      </c>
      <c r="I80" s="199" t="s">
        <v>185</v>
      </c>
      <c r="J80" s="235">
        <v>142</v>
      </c>
      <c r="K80" s="235"/>
      <c r="L80" s="242"/>
    </row>
    <row r="81" spans="1:12" ht="63.2" customHeight="1">
      <c r="A81" s="197" t="s">
        <v>336</v>
      </c>
      <c r="B81" s="201" t="s">
        <v>441</v>
      </c>
      <c r="C81" s="202" t="s">
        <v>442</v>
      </c>
      <c r="D81" s="202" t="s">
        <v>443</v>
      </c>
      <c r="E81" s="200">
        <v>61.5</v>
      </c>
      <c r="F81" s="198" t="s">
        <v>185</v>
      </c>
      <c r="G81" s="199" t="s">
        <v>185</v>
      </c>
      <c r="H81" s="199" t="s">
        <v>185</v>
      </c>
      <c r="I81" s="199" t="s">
        <v>185</v>
      </c>
      <c r="J81" s="235">
        <v>142</v>
      </c>
      <c r="K81" s="235"/>
      <c r="L81" s="242"/>
    </row>
    <row r="82" spans="1:12" ht="63.2" customHeight="1">
      <c r="A82" s="197" t="s">
        <v>337</v>
      </c>
      <c r="B82" s="201" t="s">
        <v>444</v>
      </c>
      <c r="C82" s="202" t="s">
        <v>445</v>
      </c>
      <c r="D82" s="202" t="s">
        <v>446</v>
      </c>
      <c r="E82" s="200">
        <v>60</v>
      </c>
      <c r="F82" s="198" t="s">
        <v>185</v>
      </c>
      <c r="G82" s="199" t="s">
        <v>185</v>
      </c>
      <c r="H82" s="199" t="s">
        <v>185</v>
      </c>
      <c r="I82" s="199" t="s">
        <v>185</v>
      </c>
      <c r="J82" s="235">
        <v>142</v>
      </c>
      <c r="K82" s="235"/>
      <c r="L82" s="242"/>
    </row>
    <row r="83" spans="1:12" ht="63.2" customHeight="1">
      <c r="A83" s="197" t="s">
        <v>338</v>
      </c>
      <c r="B83" s="201" t="s">
        <v>447</v>
      </c>
      <c r="C83" s="202" t="s">
        <v>448</v>
      </c>
      <c r="D83" s="202" t="s">
        <v>170</v>
      </c>
      <c r="E83" s="200">
        <v>60</v>
      </c>
      <c r="F83" s="198" t="s">
        <v>185</v>
      </c>
      <c r="G83" s="199" t="s">
        <v>185</v>
      </c>
      <c r="H83" s="199" t="s">
        <v>185</v>
      </c>
      <c r="I83" s="199" t="s">
        <v>185</v>
      </c>
      <c r="J83" s="235">
        <v>142</v>
      </c>
      <c r="K83" s="235"/>
      <c r="L83" s="242"/>
    </row>
    <row r="84" spans="1:12" ht="63.2" customHeight="1">
      <c r="A84" s="197" t="s">
        <v>339</v>
      </c>
      <c r="B84" s="201" t="s">
        <v>449</v>
      </c>
      <c r="C84" s="202" t="s">
        <v>450</v>
      </c>
      <c r="D84" s="202" t="s">
        <v>451</v>
      </c>
      <c r="E84" s="200">
        <v>59.5</v>
      </c>
      <c r="F84" s="198" t="s">
        <v>185</v>
      </c>
      <c r="G84" s="199" t="s">
        <v>185</v>
      </c>
      <c r="H84" s="199" t="s">
        <v>185</v>
      </c>
      <c r="I84" s="199" t="s">
        <v>185</v>
      </c>
      <c r="J84" s="235">
        <v>142</v>
      </c>
      <c r="K84" s="235"/>
      <c r="L84" s="242"/>
    </row>
    <row r="85" spans="1:12" ht="63.2" customHeight="1">
      <c r="A85" s="197" t="s">
        <v>340</v>
      </c>
      <c r="B85" s="201" t="s">
        <v>452</v>
      </c>
      <c r="C85" s="202" t="s">
        <v>453</v>
      </c>
      <c r="D85" s="202" t="s">
        <v>454</v>
      </c>
      <c r="E85" s="200">
        <v>59</v>
      </c>
      <c r="F85" s="198" t="s">
        <v>185</v>
      </c>
      <c r="G85" s="199" t="s">
        <v>185</v>
      </c>
      <c r="H85" s="199" t="s">
        <v>185</v>
      </c>
      <c r="I85" s="199" t="s">
        <v>185</v>
      </c>
      <c r="J85" s="235">
        <v>142</v>
      </c>
      <c r="K85" s="235"/>
      <c r="L85" s="242"/>
    </row>
    <row r="86" spans="1:12" ht="63.2" customHeight="1">
      <c r="A86" s="197" t="s">
        <v>341</v>
      </c>
      <c r="B86" s="201" t="s">
        <v>455</v>
      </c>
      <c r="C86" s="202" t="s">
        <v>456</v>
      </c>
      <c r="D86" s="202" t="s">
        <v>121</v>
      </c>
      <c r="E86" s="200">
        <v>59</v>
      </c>
      <c r="F86" s="198" t="s">
        <v>185</v>
      </c>
      <c r="G86" s="199" t="s">
        <v>185</v>
      </c>
      <c r="H86" s="199" t="s">
        <v>185</v>
      </c>
      <c r="I86" s="199" t="s">
        <v>185</v>
      </c>
      <c r="J86" s="235">
        <v>142</v>
      </c>
      <c r="K86" s="235"/>
      <c r="L86" s="242"/>
    </row>
    <row r="87" spans="1:12" ht="63.2" customHeight="1">
      <c r="A87" s="197" t="s">
        <v>342</v>
      </c>
      <c r="B87" s="201" t="s">
        <v>457</v>
      </c>
      <c r="C87" s="202" t="s">
        <v>458</v>
      </c>
      <c r="D87" s="202" t="s">
        <v>459</v>
      </c>
      <c r="E87" s="200">
        <v>58.5</v>
      </c>
      <c r="F87" s="198" t="s">
        <v>185</v>
      </c>
      <c r="G87" s="199" t="s">
        <v>185</v>
      </c>
      <c r="H87" s="199" t="s">
        <v>185</v>
      </c>
      <c r="I87" s="199" t="s">
        <v>185</v>
      </c>
      <c r="J87" s="235">
        <v>142</v>
      </c>
      <c r="K87" s="235"/>
      <c r="L87" s="242"/>
    </row>
    <row r="88" spans="1:12" ht="63.2" customHeight="1">
      <c r="A88" s="197" t="s">
        <v>343</v>
      </c>
      <c r="B88" s="201" t="s">
        <v>460</v>
      </c>
      <c r="C88" s="202" t="s">
        <v>461</v>
      </c>
      <c r="D88" s="202" t="s">
        <v>462</v>
      </c>
      <c r="E88" s="200">
        <v>57.5</v>
      </c>
      <c r="F88" s="198" t="s">
        <v>185</v>
      </c>
      <c r="G88" s="199" t="s">
        <v>185</v>
      </c>
      <c r="H88" s="199" t="s">
        <v>185</v>
      </c>
      <c r="I88" s="199" t="s">
        <v>185</v>
      </c>
      <c r="J88" s="235">
        <v>142</v>
      </c>
      <c r="K88" s="235"/>
      <c r="L88" s="242"/>
    </row>
    <row r="89" spans="1:12" ht="63.2" customHeight="1">
      <c r="A89" s="197" t="s">
        <v>344</v>
      </c>
      <c r="B89" s="201" t="s">
        <v>463</v>
      </c>
      <c r="C89" s="202" t="s">
        <v>464</v>
      </c>
      <c r="D89" s="202" t="s">
        <v>465</v>
      </c>
      <c r="E89" s="200">
        <v>57.5</v>
      </c>
      <c r="F89" s="198" t="s">
        <v>185</v>
      </c>
      <c r="G89" s="199" t="s">
        <v>185</v>
      </c>
      <c r="H89" s="199" t="s">
        <v>185</v>
      </c>
      <c r="I89" s="199" t="s">
        <v>185</v>
      </c>
      <c r="J89" s="235">
        <v>142</v>
      </c>
      <c r="K89" s="235"/>
      <c r="L89" s="242"/>
    </row>
    <row r="90" spans="1:12" ht="63.2" customHeight="1">
      <c r="A90" s="197" t="s">
        <v>345</v>
      </c>
      <c r="B90" s="201" t="s">
        <v>466</v>
      </c>
      <c r="C90" s="202" t="s">
        <v>467</v>
      </c>
      <c r="D90" s="202" t="s">
        <v>468</v>
      </c>
      <c r="E90" s="200">
        <v>56.5</v>
      </c>
      <c r="F90" s="198" t="s">
        <v>185</v>
      </c>
      <c r="G90" s="199" t="s">
        <v>185</v>
      </c>
      <c r="H90" s="199" t="s">
        <v>185</v>
      </c>
      <c r="I90" s="199" t="s">
        <v>185</v>
      </c>
      <c r="J90" s="235">
        <v>142</v>
      </c>
      <c r="K90" s="235"/>
      <c r="L90" s="242"/>
    </row>
    <row r="91" spans="1:12" ht="63.2" customHeight="1">
      <c r="A91" s="197" t="s">
        <v>346</v>
      </c>
      <c r="B91" s="201" t="s">
        <v>469</v>
      </c>
      <c r="C91" s="202" t="s">
        <v>470</v>
      </c>
      <c r="D91" s="202" t="s">
        <v>471</v>
      </c>
      <c r="E91" s="200">
        <v>56</v>
      </c>
      <c r="F91" s="198" t="s">
        <v>185</v>
      </c>
      <c r="G91" s="199" t="s">
        <v>185</v>
      </c>
      <c r="H91" s="199" t="s">
        <v>185</v>
      </c>
      <c r="I91" s="199" t="s">
        <v>185</v>
      </c>
      <c r="J91" s="235">
        <v>142</v>
      </c>
      <c r="K91" s="235"/>
      <c r="L91" s="242"/>
    </row>
  </sheetData>
  <sheetProtection sort="0" autoFilter="0"/>
  <autoFilter ref="A3:NTS48" xr:uid="{00000000-0009-0000-0000-000000000000}"/>
  <mergeCells count="6">
    <mergeCell ref="J1:K1"/>
    <mergeCell ref="A2:K2"/>
    <mergeCell ref="A48:K48"/>
    <mergeCell ref="A4:K4"/>
    <mergeCell ref="A29:K29"/>
    <mergeCell ref="A27:K2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0" fitToHeight="0" orientation="landscape" r:id="rId1"/>
  <rowBreaks count="1" manualBreakCount="1">
    <brk id="16" min="1" max="10" man="1"/>
  </rowBreaks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89"/>
  <sheetViews>
    <sheetView showGridLines="0" tabSelected="1" zoomScale="80" zoomScaleNormal="80" zoomScaleSheetLayoutView="80" workbookViewId="0">
      <selection activeCell="G2" sqref="G2"/>
    </sheetView>
  </sheetViews>
  <sheetFormatPr defaultColWidth="9.140625" defaultRowHeight="15"/>
  <cols>
    <col min="1" max="1" width="37.42578125" style="214" customWidth="1"/>
    <col min="2" max="2" width="30.85546875" style="223" customWidth="1"/>
    <col min="3" max="3" width="28.28515625" style="223" customWidth="1"/>
    <col min="4" max="4" width="35.42578125" style="223" customWidth="1"/>
    <col min="5" max="5" width="31.7109375" style="207" customWidth="1"/>
    <col min="6" max="6" width="29.7109375" customWidth="1"/>
    <col min="7" max="7" width="33.42578125" style="101" customWidth="1"/>
    <col min="8" max="8" width="28.5703125" style="101" customWidth="1"/>
    <col min="9" max="10" width="25.7109375" style="101" customWidth="1"/>
    <col min="11" max="11" width="32.5703125" style="96" customWidth="1"/>
    <col min="12" max="16384" width="9.140625" style="101"/>
  </cols>
  <sheetData>
    <row r="1" spans="1:11" ht="77.25" customHeight="1">
      <c r="A1" s="219"/>
      <c r="B1" s="219"/>
      <c r="C1" s="219"/>
      <c r="D1" s="219"/>
      <c r="E1" s="224"/>
      <c r="F1" s="100"/>
    </row>
    <row r="2" spans="1:11" ht="195.75" customHeight="1">
      <c r="A2" s="228" t="s">
        <v>320</v>
      </c>
      <c r="B2" s="228"/>
      <c r="C2" s="228"/>
      <c r="D2" s="228"/>
      <c r="E2" s="228"/>
      <c r="F2" s="228"/>
      <c r="G2" s="273" t="s">
        <v>487</v>
      </c>
      <c r="H2" s="228"/>
      <c r="I2" s="228"/>
      <c r="J2" s="228"/>
      <c r="K2" s="228"/>
    </row>
    <row r="3" spans="1:11" s="186" customFormat="1" ht="49.5" customHeight="1">
      <c r="A3" s="188" t="s">
        <v>187</v>
      </c>
      <c r="B3" s="220" t="s">
        <v>3</v>
      </c>
      <c r="C3" s="189" t="s">
        <v>4</v>
      </c>
      <c r="D3" s="196" t="s">
        <v>191</v>
      </c>
      <c r="E3" s="191" t="s">
        <v>183</v>
      </c>
      <c r="F3" s="190" t="s">
        <v>192</v>
      </c>
      <c r="G3" s="196" t="s">
        <v>193</v>
      </c>
      <c r="H3" s="196" t="s">
        <v>189</v>
      </c>
      <c r="I3" s="196" t="s">
        <v>190</v>
      </c>
      <c r="J3" s="196" t="s">
        <v>484</v>
      </c>
      <c r="K3" s="190" t="s">
        <v>184</v>
      </c>
    </row>
    <row r="4" spans="1:11" s="187" customFormat="1" ht="67.5" customHeight="1">
      <c r="A4" s="217" t="s">
        <v>186</v>
      </c>
      <c r="B4" s="221"/>
      <c r="C4" s="221"/>
      <c r="D4" s="221"/>
      <c r="E4" s="217"/>
      <c r="F4" s="215"/>
      <c r="G4" s="215"/>
      <c r="H4" s="215"/>
      <c r="I4" s="215"/>
      <c r="J4" s="215"/>
      <c r="K4" s="217"/>
    </row>
    <row r="5" spans="1:11" s="187" customFormat="1" ht="63" customHeight="1">
      <c r="A5" s="217" t="s">
        <v>15</v>
      </c>
      <c r="B5" s="222" t="s">
        <v>206</v>
      </c>
      <c r="C5" s="222" t="s">
        <v>207</v>
      </c>
      <c r="D5" s="222" t="s">
        <v>208</v>
      </c>
      <c r="E5" s="218">
        <v>105</v>
      </c>
      <c r="F5" s="225">
        <v>1001402</v>
      </c>
      <c r="G5" s="225">
        <v>951331.9</v>
      </c>
      <c r="H5" s="225">
        <v>851191.7</v>
      </c>
      <c r="I5" s="226">
        <f>G5-H5</f>
        <v>100140.20000000007</v>
      </c>
      <c r="J5" s="272">
        <v>142</v>
      </c>
      <c r="K5" s="218"/>
    </row>
    <row r="6" spans="1:11" s="187" customFormat="1" ht="63" customHeight="1">
      <c r="A6" s="217" t="s">
        <v>19</v>
      </c>
      <c r="B6" s="221" t="s">
        <v>209</v>
      </c>
      <c r="C6" s="221" t="s">
        <v>210</v>
      </c>
      <c r="D6" s="221" t="s">
        <v>211</v>
      </c>
      <c r="E6" s="218">
        <v>103.5</v>
      </c>
      <c r="F6" s="226">
        <v>1035867</v>
      </c>
      <c r="G6" s="226">
        <v>984073.64</v>
      </c>
      <c r="H6" s="226">
        <v>880486.95</v>
      </c>
      <c r="I6" s="226">
        <f t="shared" ref="I6:I25" si="0">G6-H6</f>
        <v>103586.69000000006</v>
      </c>
      <c r="J6" s="272">
        <v>142</v>
      </c>
      <c r="K6" s="218"/>
    </row>
    <row r="7" spans="1:11" s="187" customFormat="1" ht="63" customHeight="1">
      <c r="A7" s="217" t="s">
        <v>23</v>
      </c>
      <c r="B7" s="221" t="s">
        <v>212</v>
      </c>
      <c r="C7" s="221" t="s">
        <v>213</v>
      </c>
      <c r="D7" s="221" t="s">
        <v>214</v>
      </c>
      <c r="E7" s="218">
        <v>102.5</v>
      </c>
      <c r="F7" s="225">
        <v>739952</v>
      </c>
      <c r="G7" s="225">
        <v>702954.4</v>
      </c>
      <c r="H7" s="225">
        <v>628959.19999999995</v>
      </c>
      <c r="I7" s="226">
        <f t="shared" si="0"/>
        <v>73995.20000000007</v>
      </c>
      <c r="J7" s="272">
        <v>142</v>
      </c>
      <c r="K7" s="218"/>
    </row>
    <row r="8" spans="1:11" s="187" customFormat="1" ht="63" customHeight="1">
      <c r="A8" s="217" t="s">
        <v>27</v>
      </c>
      <c r="B8" s="221" t="s">
        <v>221</v>
      </c>
      <c r="C8" s="221" t="s">
        <v>222</v>
      </c>
      <c r="D8" s="221" t="s">
        <v>223</v>
      </c>
      <c r="E8" s="218">
        <v>99.5</v>
      </c>
      <c r="F8" s="226">
        <v>1034166</v>
      </c>
      <c r="G8" s="226">
        <v>982457.7</v>
      </c>
      <c r="H8" s="226">
        <v>879041.1</v>
      </c>
      <c r="I8" s="226">
        <f>G8-H8</f>
        <v>103416.59999999998</v>
      </c>
      <c r="J8" s="272">
        <v>142</v>
      </c>
      <c r="K8" s="218"/>
    </row>
    <row r="9" spans="1:11" ht="63" customHeight="1">
      <c r="A9" s="217" t="s">
        <v>31</v>
      </c>
      <c r="B9" s="221" t="s">
        <v>218</v>
      </c>
      <c r="C9" s="221" t="s">
        <v>219</v>
      </c>
      <c r="D9" s="221" t="s">
        <v>220</v>
      </c>
      <c r="E9" s="218">
        <v>99.5</v>
      </c>
      <c r="F9" s="226">
        <v>1031368.75</v>
      </c>
      <c r="G9" s="226">
        <v>979800.31</v>
      </c>
      <c r="H9" s="226">
        <v>876663.44</v>
      </c>
      <c r="I9" s="226">
        <f>G9-H9</f>
        <v>103136.87000000011</v>
      </c>
      <c r="J9" s="272">
        <v>142</v>
      </c>
      <c r="K9" s="218"/>
    </row>
    <row r="10" spans="1:11" ht="63" customHeight="1">
      <c r="A10" s="217" t="s">
        <v>35</v>
      </c>
      <c r="B10" s="221" t="s">
        <v>224</v>
      </c>
      <c r="C10" s="221" t="s">
        <v>225</v>
      </c>
      <c r="D10" s="221" t="s">
        <v>226</v>
      </c>
      <c r="E10" s="218">
        <v>98.5</v>
      </c>
      <c r="F10" s="226">
        <v>1704461.76</v>
      </c>
      <c r="G10" s="226">
        <v>1619238.67</v>
      </c>
      <c r="H10" s="226">
        <v>1448792.5</v>
      </c>
      <c r="I10" s="226">
        <f t="shared" si="0"/>
        <v>170446.16999999993</v>
      </c>
      <c r="J10" s="272">
        <v>142</v>
      </c>
      <c r="K10" s="218"/>
    </row>
    <row r="11" spans="1:11" ht="63" customHeight="1">
      <c r="A11" s="217" t="s">
        <v>194</v>
      </c>
      <c r="B11" s="221" t="s">
        <v>230</v>
      </c>
      <c r="C11" s="221" t="s">
        <v>231</v>
      </c>
      <c r="D11" s="221" t="s">
        <v>232</v>
      </c>
      <c r="E11" s="218">
        <v>98</v>
      </c>
      <c r="F11" s="226">
        <v>978077.49</v>
      </c>
      <c r="G11" s="226">
        <v>929173.6</v>
      </c>
      <c r="H11" s="226">
        <v>831365.87</v>
      </c>
      <c r="I11" s="226">
        <f t="shared" si="0"/>
        <v>97807.729999999981</v>
      </c>
      <c r="J11" s="272">
        <v>142</v>
      </c>
      <c r="K11" s="218"/>
    </row>
    <row r="12" spans="1:11" ht="63" customHeight="1">
      <c r="A12" s="217" t="s">
        <v>38</v>
      </c>
      <c r="B12" s="221" t="s">
        <v>227</v>
      </c>
      <c r="C12" s="221" t="s">
        <v>228</v>
      </c>
      <c r="D12" s="221" t="s">
        <v>229</v>
      </c>
      <c r="E12" s="218">
        <v>98</v>
      </c>
      <c r="F12" s="226">
        <v>966585.8</v>
      </c>
      <c r="G12" s="226">
        <v>918255.8</v>
      </c>
      <c r="H12" s="226">
        <v>821597.93</v>
      </c>
      <c r="I12" s="226">
        <f t="shared" si="0"/>
        <v>96657.87</v>
      </c>
      <c r="J12" s="272">
        <v>142</v>
      </c>
      <c r="K12" s="218"/>
    </row>
    <row r="13" spans="1:11" ht="63" customHeight="1">
      <c r="A13" s="217" t="s">
        <v>42</v>
      </c>
      <c r="B13" s="221" t="s">
        <v>233</v>
      </c>
      <c r="C13" s="221" t="s">
        <v>234</v>
      </c>
      <c r="D13" s="221" t="s">
        <v>235</v>
      </c>
      <c r="E13" s="218">
        <v>97.5</v>
      </c>
      <c r="F13" s="226">
        <v>1807200</v>
      </c>
      <c r="G13" s="226">
        <v>1716840</v>
      </c>
      <c r="H13" s="226">
        <v>1536120</v>
      </c>
      <c r="I13" s="226">
        <f t="shared" si="0"/>
        <v>180720</v>
      </c>
      <c r="J13" s="272">
        <v>142</v>
      </c>
      <c r="K13" s="218"/>
    </row>
    <row r="14" spans="1:11" ht="63" customHeight="1">
      <c r="A14" s="217" t="s">
        <v>46</v>
      </c>
      <c r="B14" s="221" t="s">
        <v>236</v>
      </c>
      <c r="C14" s="221" t="s">
        <v>237</v>
      </c>
      <c r="D14" s="221" t="s">
        <v>238</v>
      </c>
      <c r="E14" s="218">
        <v>97</v>
      </c>
      <c r="F14" s="226">
        <v>1033462.5</v>
      </c>
      <c r="G14" s="226">
        <v>981789.37</v>
      </c>
      <c r="H14" s="226">
        <v>878443.13</v>
      </c>
      <c r="I14" s="226">
        <f t="shared" si="0"/>
        <v>103346.23999999999</v>
      </c>
      <c r="J14" s="272">
        <v>142</v>
      </c>
      <c r="K14" s="218"/>
    </row>
    <row r="15" spans="1:11" ht="63" customHeight="1">
      <c r="A15" s="217" t="s">
        <v>50</v>
      </c>
      <c r="B15" s="221" t="s">
        <v>242</v>
      </c>
      <c r="C15" s="221" t="s">
        <v>243</v>
      </c>
      <c r="D15" s="221" t="s">
        <v>244</v>
      </c>
      <c r="E15" s="218">
        <v>96.5</v>
      </c>
      <c r="F15" s="225">
        <v>1400981.76</v>
      </c>
      <c r="G15" s="225">
        <v>1330932.67</v>
      </c>
      <c r="H15" s="225">
        <v>1190834.5</v>
      </c>
      <c r="I15" s="226">
        <f>G15-H15</f>
        <v>140098.16999999993</v>
      </c>
      <c r="J15" s="272">
        <v>142</v>
      </c>
      <c r="K15" s="218"/>
    </row>
    <row r="16" spans="1:11" ht="63" customHeight="1">
      <c r="A16" s="217" t="s">
        <v>54</v>
      </c>
      <c r="B16" s="221" t="s">
        <v>239</v>
      </c>
      <c r="C16" s="221" t="s">
        <v>240</v>
      </c>
      <c r="D16" s="221" t="s">
        <v>241</v>
      </c>
      <c r="E16" s="218">
        <v>96.5</v>
      </c>
      <c r="F16" s="226">
        <v>1282278.43</v>
      </c>
      <c r="G16" s="226">
        <v>1218164.5</v>
      </c>
      <c r="H16" s="226">
        <v>1089936.67</v>
      </c>
      <c r="I16" s="226">
        <f>G16-H16</f>
        <v>128227.83000000007</v>
      </c>
      <c r="J16" s="272">
        <v>142</v>
      </c>
      <c r="K16" s="218"/>
    </row>
    <row r="17" spans="1:11" ht="63" customHeight="1">
      <c r="A17" s="217" t="s">
        <v>58</v>
      </c>
      <c r="B17" s="221" t="s">
        <v>248</v>
      </c>
      <c r="C17" s="221" t="s">
        <v>249</v>
      </c>
      <c r="D17" s="221" t="s">
        <v>250</v>
      </c>
      <c r="E17" s="218">
        <v>96</v>
      </c>
      <c r="F17" s="226">
        <v>880305</v>
      </c>
      <c r="G17" s="226">
        <v>836289.75</v>
      </c>
      <c r="H17" s="226">
        <v>748259.25</v>
      </c>
      <c r="I17" s="226">
        <f>G17-H17</f>
        <v>88030.5</v>
      </c>
      <c r="J17" s="272">
        <v>142</v>
      </c>
      <c r="K17" s="218"/>
    </row>
    <row r="18" spans="1:11" ht="63" customHeight="1">
      <c r="A18" s="217" t="s">
        <v>62</v>
      </c>
      <c r="B18" s="221" t="s">
        <v>245</v>
      </c>
      <c r="C18" s="221" t="s">
        <v>246</v>
      </c>
      <c r="D18" s="221" t="s">
        <v>247</v>
      </c>
      <c r="E18" s="218">
        <v>96</v>
      </c>
      <c r="F18" s="226">
        <v>1407501.6</v>
      </c>
      <c r="G18" s="226">
        <v>1337126.52</v>
      </c>
      <c r="H18" s="226">
        <v>1196376.3600000001</v>
      </c>
      <c r="I18" s="226">
        <f>G18-H18</f>
        <v>140750.15999999992</v>
      </c>
      <c r="J18" s="272">
        <v>142</v>
      </c>
      <c r="K18" s="218"/>
    </row>
    <row r="19" spans="1:11" ht="63" customHeight="1">
      <c r="A19" s="217" t="s">
        <v>195</v>
      </c>
      <c r="B19" s="221" t="s">
        <v>251</v>
      </c>
      <c r="C19" s="221" t="s">
        <v>252</v>
      </c>
      <c r="D19" s="221" t="s">
        <v>253</v>
      </c>
      <c r="E19" s="218">
        <v>94.5</v>
      </c>
      <c r="F19" s="226">
        <v>1018261</v>
      </c>
      <c r="G19" s="226">
        <v>967347.95</v>
      </c>
      <c r="H19" s="226">
        <v>865521.85</v>
      </c>
      <c r="I19" s="226">
        <f t="shared" si="0"/>
        <v>101826.09999999998</v>
      </c>
      <c r="J19" s="272">
        <v>142</v>
      </c>
      <c r="K19" s="218"/>
    </row>
    <row r="20" spans="1:11" ht="63" customHeight="1">
      <c r="A20" s="217" t="s">
        <v>66</v>
      </c>
      <c r="B20" s="221" t="s">
        <v>299</v>
      </c>
      <c r="C20" s="221" t="s">
        <v>300</v>
      </c>
      <c r="D20" s="221" t="s">
        <v>301</v>
      </c>
      <c r="E20" s="218">
        <v>94.5</v>
      </c>
      <c r="F20" s="270">
        <v>1024238.25</v>
      </c>
      <c r="G20" s="270">
        <v>973026.34</v>
      </c>
      <c r="H20" s="270">
        <v>870602.51</v>
      </c>
      <c r="I20" s="270">
        <v>102423.83</v>
      </c>
      <c r="J20" s="272">
        <v>142</v>
      </c>
      <c r="K20" s="234" t="s">
        <v>483</v>
      </c>
    </row>
    <row r="21" spans="1:11" ht="90">
      <c r="A21" s="217" t="s">
        <v>196</v>
      </c>
      <c r="B21" s="221" t="s">
        <v>254</v>
      </c>
      <c r="C21" s="221" t="s">
        <v>255</v>
      </c>
      <c r="D21" s="221" t="s">
        <v>256</v>
      </c>
      <c r="E21" s="218">
        <v>94</v>
      </c>
      <c r="F21" s="226">
        <v>1015479.6</v>
      </c>
      <c r="G21" s="226">
        <v>964705.62</v>
      </c>
      <c r="H21" s="226">
        <v>863157.66</v>
      </c>
      <c r="I21" s="226">
        <f t="shared" si="0"/>
        <v>101547.95999999996</v>
      </c>
      <c r="J21" s="272">
        <v>142</v>
      </c>
      <c r="K21" s="234" t="s">
        <v>482</v>
      </c>
    </row>
    <row r="22" spans="1:11" ht="63" customHeight="1">
      <c r="A22" s="217" t="s">
        <v>70</v>
      </c>
      <c r="B22" s="221" t="s">
        <v>266</v>
      </c>
      <c r="C22" s="221" t="s">
        <v>267</v>
      </c>
      <c r="D22" s="221" t="s">
        <v>268</v>
      </c>
      <c r="E22" s="218">
        <v>93.5</v>
      </c>
      <c r="F22" s="270">
        <v>867580</v>
      </c>
      <c r="G22" s="270">
        <v>824201</v>
      </c>
      <c r="H22" s="270">
        <v>737443</v>
      </c>
      <c r="I22" s="270">
        <v>86758</v>
      </c>
      <c r="J22" s="272">
        <v>142</v>
      </c>
      <c r="K22" s="234" t="s">
        <v>483</v>
      </c>
    </row>
    <row r="23" spans="1:11" ht="63" customHeight="1">
      <c r="A23" s="217" t="s">
        <v>74</v>
      </c>
      <c r="B23" s="221" t="s">
        <v>257</v>
      </c>
      <c r="C23" s="221" t="s">
        <v>258</v>
      </c>
      <c r="D23" s="221" t="s">
        <v>259</v>
      </c>
      <c r="E23" s="218">
        <v>93.5</v>
      </c>
      <c r="F23" s="226">
        <v>916448.13</v>
      </c>
      <c r="G23" s="226">
        <v>870625.13</v>
      </c>
      <c r="H23" s="226">
        <v>778980.91</v>
      </c>
      <c r="I23" s="226">
        <f t="shared" si="0"/>
        <v>91644.219999999972</v>
      </c>
      <c r="J23" s="272">
        <v>142</v>
      </c>
      <c r="K23" s="248"/>
    </row>
    <row r="24" spans="1:11" ht="63" customHeight="1">
      <c r="A24" s="217" t="s">
        <v>197</v>
      </c>
      <c r="B24" s="221" t="s">
        <v>290</v>
      </c>
      <c r="C24" s="221" t="s">
        <v>291</v>
      </c>
      <c r="D24" s="221" t="s">
        <v>292</v>
      </c>
      <c r="E24" s="218">
        <v>93.5</v>
      </c>
      <c r="F24" s="270">
        <v>630587.5</v>
      </c>
      <c r="G24" s="270">
        <v>599058.12</v>
      </c>
      <c r="H24" s="270">
        <v>535999.38</v>
      </c>
      <c r="I24" s="226">
        <f t="shared" si="0"/>
        <v>63058.739999999991</v>
      </c>
      <c r="J24" s="272">
        <v>142</v>
      </c>
      <c r="K24" s="234" t="s">
        <v>483</v>
      </c>
    </row>
    <row r="25" spans="1:11" ht="63" customHeight="1">
      <c r="A25" s="217" t="s">
        <v>198</v>
      </c>
      <c r="B25" s="221" t="s">
        <v>260</v>
      </c>
      <c r="C25" s="221" t="s">
        <v>261</v>
      </c>
      <c r="D25" s="221" t="s">
        <v>262</v>
      </c>
      <c r="E25" s="218">
        <v>93.5</v>
      </c>
      <c r="F25" s="226">
        <v>1034560</v>
      </c>
      <c r="G25" s="226">
        <v>982832</v>
      </c>
      <c r="H25" s="226">
        <v>879376</v>
      </c>
      <c r="I25" s="226">
        <f t="shared" si="0"/>
        <v>103456</v>
      </c>
      <c r="J25" s="272">
        <v>142</v>
      </c>
      <c r="K25" s="248"/>
    </row>
    <row r="26" spans="1:11" ht="63" customHeight="1">
      <c r="A26" s="252" t="s">
        <v>480</v>
      </c>
      <c r="B26" s="252"/>
      <c r="C26" s="252"/>
      <c r="D26" s="252"/>
      <c r="E26" s="251"/>
      <c r="F26" s="250"/>
      <c r="G26" s="250"/>
      <c r="H26" s="250"/>
      <c r="I26" s="250"/>
      <c r="J26" s="250"/>
      <c r="K26" s="251"/>
    </row>
    <row r="27" spans="1:11" ht="63" customHeight="1">
      <c r="A27" s="271" t="s">
        <v>199</v>
      </c>
      <c r="B27" s="221" t="s">
        <v>215</v>
      </c>
      <c r="C27" s="221" t="s">
        <v>216</v>
      </c>
      <c r="D27" s="221" t="s">
        <v>217</v>
      </c>
      <c r="E27" s="218">
        <v>99.5</v>
      </c>
      <c r="F27" s="227" t="s">
        <v>185</v>
      </c>
      <c r="G27" s="227" t="s">
        <v>185</v>
      </c>
      <c r="H27" s="227" t="s">
        <v>185</v>
      </c>
      <c r="I27" s="227" t="s">
        <v>185</v>
      </c>
      <c r="J27" s="272">
        <v>142</v>
      </c>
      <c r="K27" s="257" t="s">
        <v>481</v>
      </c>
    </row>
    <row r="28" spans="1:11" ht="176.25" customHeight="1">
      <c r="A28" s="229" t="s">
        <v>472</v>
      </c>
      <c r="B28" s="221"/>
      <c r="C28" s="221"/>
      <c r="D28" s="221"/>
      <c r="E28" s="218"/>
      <c r="F28" s="216"/>
      <c r="G28" s="216"/>
      <c r="H28" s="216"/>
      <c r="I28" s="216"/>
      <c r="J28" s="216"/>
      <c r="K28" s="218"/>
    </row>
    <row r="29" spans="1:11" ht="63" customHeight="1">
      <c r="A29" s="287" t="s">
        <v>78</v>
      </c>
      <c r="B29" s="221" t="s">
        <v>305</v>
      </c>
      <c r="C29" s="221" t="s">
        <v>306</v>
      </c>
      <c r="D29" s="221" t="s">
        <v>307</v>
      </c>
      <c r="E29" s="218">
        <v>93</v>
      </c>
      <c r="F29" s="227" t="s">
        <v>185</v>
      </c>
      <c r="G29" s="227" t="s">
        <v>185</v>
      </c>
      <c r="H29" s="227" t="s">
        <v>185</v>
      </c>
      <c r="I29" s="227" t="s">
        <v>185</v>
      </c>
      <c r="J29" s="227">
        <v>142</v>
      </c>
      <c r="K29" s="296" t="s">
        <v>485</v>
      </c>
    </row>
    <row r="30" spans="1:11" ht="63" customHeight="1">
      <c r="A30" s="271" t="s">
        <v>81</v>
      </c>
      <c r="B30" s="221" t="s">
        <v>269</v>
      </c>
      <c r="C30" s="221" t="s">
        <v>270</v>
      </c>
      <c r="D30" s="221" t="s">
        <v>271</v>
      </c>
      <c r="E30" s="218">
        <v>93</v>
      </c>
      <c r="F30" s="227" t="s">
        <v>185</v>
      </c>
      <c r="G30" s="227" t="s">
        <v>185</v>
      </c>
      <c r="H30" s="227" t="s">
        <v>185</v>
      </c>
      <c r="I30" s="227" t="s">
        <v>185</v>
      </c>
      <c r="J30" s="227">
        <v>142</v>
      </c>
      <c r="K30" s="296" t="s">
        <v>485</v>
      </c>
    </row>
    <row r="31" spans="1:11" ht="63" customHeight="1">
      <c r="A31" s="287" t="s">
        <v>85</v>
      </c>
      <c r="B31" s="221" t="s">
        <v>263</v>
      </c>
      <c r="C31" s="221" t="s">
        <v>264</v>
      </c>
      <c r="D31" s="221" t="s">
        <v>265</v>
      </c>
      <c r="E31" s="218">
        <v>92.5</v>
      </c>
      <c r="F31" s="227" t="s">
        <v>185</v>
      </c>
      <c r="G31" s="227" t="s">
        <v>185</v>
      </c>
      <c r="H31" s="227" t="s">
        <v>185</v>
      </c>
      <c r="I31" s="227" t="s">
        <v>185</v>
      </c>
      <c r="J31" s="227">
        <v>142</v>
      </c>
      <c r="K31" s="217"/>
    </row>
    <row r="32" spans="1:11" ht="63" customHeight="1">
      <c r="A32" s="287" t="s">
        <v>89</v>
      </c>
      <c r="B32" s="221" t="s">
        <v>275</v>
      </c>
      <c r="C32" s="221" t="s">
        <v>276</v>
      </c>
      <c r="D32" s="221" t="s">
        <v>277</v>
      </c>
      <c r="E32" s="218">
        <v>92.5</v>
      </c>
      <c r="F32" s="227" t="s">
        <v>185</v>
      </c>
      <c r="G32" s="227" t="s">
        <v>185</v>
      </c>
      <c r="H32" s="227" t="s">
        <v>185</v>
      </c>
      <c r="I32" s="227" t="s">
        <v>185</v>
      </c>
      <c r="J32" s="227">
        <v>142</v>
      </c>
      <c r="K32" s="292" t="s">
        <v>485</v>
      </c>
    </row>
    <row r="33" spans="1:11" ht="63" customHeight="1">
      <c r="A33" s="271" t="s">
        <v>92</v>
      </c>
      <c r="B33" s="221" t="s">
        <v>272</v>
      </c>
      <c r="C33" s="221" t="s">
        <v>273</v>
      </c>
      <c r="D33" s="221" t="s">
        <v>274</v>
      </c>
      <c r="E33" s="218">
        <v>92.5</v>
      </c>
      <c r="F33" s="227" t="s">
        <v>185</v>
      </c>
      <c r="G33" s="227" t="s">
        <v>185</v>
      </c>
      <c r="H33" s="227" t="s">
        <v>185</v>
      </c>
      <c r="I33" s="227" t="s">
        <v>185</v>
      </c>
      <c r="J33" s="227">
        <v>142</v>
      </c>
      <c r="K33" s="292" t="s">
        <v>485</v>
      </c>
    </row>
    <row r="34" spans="1:11" ht="63" customHeight="1">
      <c r="A34" s="287" t="s">
        <v>200</v>
      </c>
      <c r="B34" s="221" t="s">
        <v>287</v>
      </c>
      <c r="C34" s="221" t="s">
        <v>288</v>
      </c>
      <c r="D34" s="221" t="s">
        <v>289</v>
      </c>
      <c r="E34" s="218">
        <v>92.5</v>
      </c>
      <c r="F34" s="227" t="s">
        <v>185</v>
      </c>
      <c r="G34" s="227" t="s">
        <v>185</v>
      </c>
      <c r="H34" s="227" t="s">
        <v>185</v>
      </c>
      <c r="I34" s="227" t="s">
        <v>185</v>
      </c>
      <c r="J34" s="227">
        <v>142</v>
      </c>
      <c r="K34" s="292" t="s">
        <v>485</v>
      </c>
    </row>
    <row r="35" spans="1:11" ht="63" customHeight="1">
      <c r="A35" s="287" t="s">
        <v>201</v>
      </c>
      <c r="B35" s="221" t="s">
        <v>293</v>
      </c>
      <c r="C35" s="221" t="s">
        <v>294</v>
      </c>
      <c r="D35" s="221" t="s">
        <v>295</v>
      </c>
      <c r="E35" s="218">
        <v>91</v>
      </c>
      <c r="F35" s="227" t="s">
        <v>185</v>
      </c>
      <c r="G35" s="227" t="s">
        <v>185</v>
      </c>
      <c r="H35" s="227" t="s">
        <v>185</v>
      </c>
      <c r="I35" s="227" t="s">
        <v>185</v>
      </c>
      <c r="J35" s="227">
        <v>142</v>
      </c>
      <c r="K35" s="292" t="s">
        <v>485</v>
      </c>
    </row>
    <row r="36" spans="1:11" ht="63" customHeight="1">
      <c r="A36" s="271" t="s">
        <v>202</v>
      </c>
      <c r="B36" s="221" t="s">
        <v>365</v>
      </c>
      <c r="C36" s="221" t="s">
        <v>366</v>
      </c>
      <c r="D36" s="221" t="s">
        <v>367</v>
      </c>
      <c r="E36" s="217">
        <v>89.5</v>
      </c>
      <c r="F36" s="227" t="s">
        <v>185</v>
      </c>
      <c r="G36" s="227" t="s">
        <v>185</v>
      </c>
      <c r="H36" s="227" t="s">
        <v>185</v>
      </c>
      <c r="I36" s="227" t="s">
        <v>185</v>
      </c>
      <c r="J36" s="227">
        <v>142</v>
      </c>
      <c r="K36" s="292" t="s">
        <v>485</v>
      </c>
    </row>
    <row r="37" spans="1:11" ht="63" customHeight="1">
      <c r="A37" s="287" t="s">
        <v>203</v>
      </c>
      <c r="B37" s="221" t="s">
        <v>278</v>
      </c>
      <c r="C37" s="221" t="s">
        <v>279</v>
      </c>
      <c r="D37" s="221" t="s">
        <v>280</v>
      </c>
      <c r="E37" s="218">
        <v>89.5</v>
      </c>
      <c r="F37" s="227" t="s">
        <v>185</v>
      </c>
      <c r="G37" s="227" t="s">
        <v>185</v>
      </c>
      <c r="H37" s="227" t="s">
        <v>185</v>
      </c>
      <c r="I37" s="227" t="s">
        <v>185</v>
      </c>
      <c r="J37" s="227">
        <v>142</v>
      </c>
      <c r="K37" s="217"/>
    </row>
    <row r="38" spans="1:11" ht="63" customHeight="1">
      <c r="A38" s="287" t="s">
        <v>204</v>
      </c>
      <c r="B38" s="221" t="s">
        <v>281</v>
      </c>
      <c r="C38" s="221" t="s">
        <v>282</v>
      </c>
      <c r="D38" s="221" t="s">
        <v>283</v>
      </c>
      <c r="E38" s="218">
        <v>89</v>
      </c>
      <c r="F38" s="227" t="s">
        <v>185</v>
      </c>
      <c r="G38" s="227" t="s">
        <v>185</v>
      </c>
      <c r="H38" s="227" t="s">
        <v>185</v>
      </c>
      <c r="I38" s="227" t="s">
        <v>185</v>
      </c>
      <c r="J38" s="227">
        <v>142</v>
      </c>
      <c r="K38" s="217"/>
    </row>
    <row r="39" spans="1:11" ht="63" customHeight="1">
      <c r="A39" s="271" t="s">
        <v>96</v>
      </c>
      <c r="B39" s="221" t="s">
        <v>284</v>
      </c>
      <c r="C39" s="221" t="s">
        <v>285</v>
      </c>
      <c r="D39" s="221" t="s">
        <v>286</v>
      </c>
      <c r="E39" s="218">
        <v>88.5</v>
      </c>
      <c r="F39" s="227" t="s">
        <v>185</v>
      </c>
      <c r="G39" s="227" t="s">
        <v>185</v>
      </c>
      <c r="H39" s="227" t="s">
        <v>185</v>
      </c>
      <c r="I39" s="227" t="s">
        <v>185</v>
      </c>
      <c r="J39" s="227">
        <v>142</v>
      </c>
      <c r="K39" s="217"/>
    </row>
    <row r="40" spans="1:11" ht="63" customHeight="1">
      <c r="A40" s="287" t="s">
        <v>100</v>
      </c>
      <c r="B40" s="221" t="s">
        <v>296</v>
      </c>
      <c r="C40" s="221" t="s">
        <v>297</v>
      </c>
      <c r="D40" s="221" t="s">
        <v>298</v>
      </c>
      <c r="E40" s="218">
        <v>87</v>
      </c>
      <c r="F40" s="227" t="s">
        <v>185</v>
      </c>
      <c r="G40" s="227" t="s">
        <v>185</v>
      </c>
      <c r="H40" s="227" t="s">
        <v>185</v>
      </c>
      <c r="I40" s="227" t="s">
        <v>185</v>
      </c>
      <c r="J40" s="227">
        <v>142</v>
      </c>
      <c r="K40" s="217"/>
    </row>
    <row r="41" spans="1:11" ht="63" customHeight="1">
      <c r="A41" s="287" t="s">
        <v>103</v>
      </c>
      <c r="B41" s="221" t="s">
        <v>302</v>
      </c>
      <c r="C41" s="221" t="s">
        <v>303</v>
      </c>
      <c r="D41" s="221" t="s">
        <v>304</v>
      </c>
      <c r="E41" s="218">
        <v>87</v>
      </c>
      <c r="F41" s="227" t="s">
        <v>185</v>
      </c>
      <c r="G41" s="227" t="s">
        <v>185</v>
      </c>
      <c r="H41" s="227" t="s">
        <v>185</v>
      </c>
      <c r="I41" s="227" t="s">
        <v>185</v>
      </c>
      <c r="J41" s="227">
        <v>142</v>
      </c>
      <c r="K41" s="217"/>
    </row>
    <row r="42" spans="1:11" ht="63" customHeight="1">
      <c r="A42" s="271" t="s">
        <v>205</v>
      </c>
      <c r="B42" s="221" t="s">
        <v>308</v>
      </c>
      <c r="C42" s="221" t="s">
        <v>309</v>
      </c>
      <c r="D42" s="221" t="s">
        <v>310</v>
      </c>
      <c r="E42" s="218">
        <v>85</v>
      </c>
      <c r="F42" s="227" t="s">
        <v>185</v>
      </c>
      <c r="G42" s="227" t="s">
        <v>185</v>
      </c>
      <c r="H42" s="227" t="s">
        <v>185</v>
      </c>
      <c r="I42" s="227" t="s">
        <v>185</v>
      </c>
      <c r="J42" s="227">
        <v>142</v>
      </c>
      <c r="K42" s="217"/>
    </row>
    <row r="43" spans="1:11" ht="63" customHeight="1">
      <c r="A43" s="287" t="s">
        <v>107</v>
      </c>
      <c r="B43" s="221" t="s">
        <v>311</v>
      </c>
      <c r="C43" s="221" t="s">
        <v>312</v>
      </c>
      <c r="D43" s="221" t="s">
        <v>313</v>
      </c>
      <c r="E43" s="218">
        <v>84</v>
      </c>
      <c r="F43" s="227" t="s">
        <v>185</v>
      </c>
      <c r="G43" s="227" t="s">
        <v>185</v>
      </c>
      <c r="H43" s="227" t="s">
        <v>185</v>
      </c>
      <c r="I43" s="227" t="s">
        <v>185</v>
      </c>
      <c r="J43" s="227">
        <v>142</v>
      </c>
      <c r="K43" s="217"/>
    </row>
    <row r="44" spans="1:11" ht="63" customHeight="1">
      <c r="A44" s="287" t="s">
        <v>111</v>
      </c>
      <c r="B44" s="221" t="s">
        <v>314</v>
      </c>
      <c r="C44" s="221" t="s">
        <v>315</v>
      </c>
      <c r="D44" s="221" t="s">
        <v>316</v>
      </c>
      <c r="E44" s="218">
        <v>82.5</v>
      </c>
      <c r="F44" s="227" t="s">
        <v>185</v>
      </c>
      <c r="G44" s="227" t="s">
        <v>185</v>
      </c>
      <c r="H44" s="227" t="s">
        <v>185</v>
      </c>
      <c r="I44" s="227" t="s">
        <v>185</v>
      </c>
      <c r="J44" s="227">
        <v>142</v>
      </c>
      <c r="K44" s="217"/>
    </row>
    <row r="45" spans="1:11" ht="63" customHeight="1">
      <c r="A45" s="271" t="s">
        <v>115</v>
      </c>
      <c r="B45" s="221" t="s">
        <v>317</v>
      </c>
      <c r="C45" s="221" t="s">
        <v>318</v>
      </c>
      <c r="D45" s="221" t="s">
        <v>319</v>
      </c>
      <c r="E45" s="218">
        <v>80</v>
      </c>
      <c r="F45" s="227" t="s">
        <v>185</v>
      </c>
      <c r="G45" s="227" t="s">
        <v>185</v>
      </c>
      <c r="H45" s="227" t="s">
        <v>185</v>
      </c>
      <c r="I45" s="227" t="s">
        <v>185</v>
      </c>
      <c r="J45" s="227">
        <v>142</v>
      </c>
      <c r="K45" s="217"/>
    </row>
    <row r="46" spans="1:11" ht="120">
      <c r="A46" s="229" t="s">
        <v>475</v>
      </c>
      <c r="B46" s="221"/>
      <c r="C46" s="221"/>
      <c r="D46" s="221"/>
      <c r="E46" s="217"/>
      <c r="F46" s="227"/>
      <c r="G46" s="227"/>
      <c r="H46" s="227"/>
      <c r="I46" s="227"/>
      <c r="J46" s="227"/>
      <c r="K46" s="217"/>
    </row>
    <row r="47" spans="1:11" ht="63" customHeight="1">
      <c r="A47" s="287" t="s">
        <v>118</v>
      </c>
      <c r="B47" s="221" t="s">
        <v>353</v>
      </c>
      <c r="C47" s="221" t="s">
        <v>354</v>
      </c>
      <c r="D47" s="221" t="s">
        <v>355</v>
      </c>
      <c r="E47" s="217">
        <v>89</v>
      </c>
      <c r="F47" s="227" t="s">
        <v>185</v>
      </c>
      <c r="G47" s="227" t="s">
        <v>185</v>
      </c>
      <c r="H47" s="227" t="s">
        <v>185</v>
      </c>
      <c r="I47" s="227" t="s">
        <v>185</v>
      </c>
      <c r="J47" s="227">
        <v>142</v>
      </c>
      <c r="K47" s="300" t="s">
        <v>485</v>
      </c>
    </row>
    <row r="48" spans="1:11" ht="126.75" customHeight="1">
      <c r="A48" s="287" t="s">
        <v>122</v>
      </c>
      <c r="B48" s="221" t="s">
        <v>347</v>
      </c>
      <c r="C48" s="221" t="s">
        <v>348</v>
      </c>
      <c r="D48" s="221" t="s">
        <v>349</v>
      </c>
      <c r="E48" s="217">
        <v>87.5</v>
      </c>
      <c r="F48" s="227" t="s">
        <v>185</v>
      </c>
      <c r="G48" s="227" t="s">
        <v>185</v>
      </c>
      <c r="H48" s="227" t="s">
        <v>185</v>
      </c>
      <c r="I48" s="227" t="s">
        <v>185</v>
      </c>
      <c r="J48" s="227">
        <v>142</v>
      </c>
      <c r="K48" s="291" t="s">
        <v>485</v>
      </c>
    </row>
    <row r="49" spans="1:11" ht="63" customHeight="1">
      <c r="A49" s="217" t="s">
        <v>126</v>
      </c>
      <c r="B49" s="221" t="s">
        <v>356</v>
      </c>
      <c r="C49" s="221" t="s">
        <v>357</v>
      </c>
      <c r="D49" s="221" t="s">
        <v>358</v>
      </c>
      <c r="E49" s="217">
        <v>87.5</v>
      </c>
      <c r="F49" s="227" t="s">
        <v>185</v>
      </c>
      <c r="G49" s="227" t="s">
        <v>185</v>
      </c>
      <c r="H49" s="227" t="s">
        <v>185</v>
      </c>
      <c r="I49" s="227" t="s">
        <v>185</v>
      </c>
      <c r="J49" s="227">
        <v>142</v>
      </c>
      <c r="K49" s="291" t="s">
        <v>485</v>
      </c>
    </row>
    <row r="50" spans="1:11" ht="63" customHeight="1">
      <c r="A50" s="287" t="s">
        <v>130</v>
      </c>
      <c r="B50" s="221" t="s">
        <v>380</v>
      </c>
      <c r="C50" s="221" t="s">
        <v>381</v>
      </c>
      <c r="D50" s="221" t="s">
        <v>382</v>
      </c>
      <c r="E50" s="217">
        <v>86</v>
      </c>
      <c r="F50" s="227" t="s">
        <v>185</v>
      </c>
      <c r="G50" s="227" t="s">
        <v>185</v>
      </c>
      <c r="H50" s="227" t="s">
        <v>185</v>
      </c>
      <c r="I50" s="227" t="s">
        <v>185</v>
      </c>
      <c r="J50" s="227">
        <v>142</v>
      </c>
      <c r="K50" s="291" t="s">
        <v>485</v>
      </c>
    </row>
    <row r="51" spans="1:11" ht="63" customHeight="1">
      <c r="A51" s="287" t="s">
        <v>321</v>
      </c>
      <c r="B51" s="221" t="s">
        <v>350</v>
      </c>
      <c r="C51" s="221" t="s">
        <v>351</v>
      </c>
      <c r="D51" s="221" t="s">
        <v>352</v>
      </c>
      <c r="E51" s="217">
        <v>86</v>
      </c>
      <c r="F51" s="227" t="s">
        <v>185</v>
      </c>
      <c r="G51" s="227" t="s">
        <v>185</v>
      </c>
      <c r="H51" s="227" t="s">
        <v>185</v>
      </c>
      <c r="I51" s="227" t="s">
        <v>185</v>
      </c>
      <c r="J51" s="227">
        <v>142</v>
      </c>
      <c r="K51" s="291" t="s">
        <v>485</v>
      </c>
    </row>
    <row r="52" spans="1:11" ht="63" customHeight="1">
      <c r="A52" s="217" t="s">
        <v>322</v>
      </c>
      <c r="B52" s="221" t="s">
        <v>359</v>
      </c>
      <c r="C52" s="221" t="s">
        <v>360</v>
      </c>
      <c r="D52" s="221" t="s">
        <v>361</v>
      </c>
      <c r="E52" s="217">
        <v>83</v>
      </c>
      <c r="F52" s="227" t="s">
        <v>185</v>
      </c>
      <c r="G52" s="227" t="s">
        <v>185</v>
      </c>
      <c r="H52" s="227" t="s">
        <v>185</v>
      </c>
      <c r="I52" s="227" t="s">
        <v>185</v>
      </c>
      <c r="J52" s="227">
        <v>142</v>
      </c>
      <c r="K52" s="217"/>
    </row>
    <row r="53" spans="1:11" ht="63" customHeight="1">
      <c r="A53" s="287" t="s">
        <v>323</v>
      </c>
      <c r="B53" s="221" t="s">
        <v>362</v>
      </c>
      <c r="C53" s="221" t="s">
        <v>363</v>
      </c>
      <c r="D53" s="221" t="s">
        <v>364</v>
      </c>
      <c r="E53" s="217">
        <v>81.5</v>
      </c>
      <c r="F53" s="227" t="s">
        <v>185</v>
      </c>
      <c r="G53" s="227" t="s">
        <v>185</v>
      </c>
      <c r="H53" s="227" t="s">
        <v>185</v>
      </c>
      <c r="I53" s="227" t="s">
        <v>185</v>
      </c>
      <c r="J53" s="227">
        <v>142</v>
      </c>
      <c r="K53" s="217"/>
    </row>
    <row r="54" spans="1:11" ht="63" customHeight="1">
      <c r="A54" s="287" t="s">
        <v>134</v>
      </c>
      <c r="B54" s="221" t="s">
        <v>368</v>
      </c>
      <c r="C54" s="221" t="s">
        <v>369</v>
      </c>
      <c r="D54" s="221" t="s">
        <v>370</v>
      </c>
      <c r="E54" s="217">
        <v>80</v>
      </c>
      <c r="F54" s="227" t="s">
        <v>185</v>
      </c>
      <c r="G54" s="227" t="s">
        <v>185</v>
      </c>
      <c r="H54" s="227" t="s">
        <v>185</v>
      </c>
      <c r="I54" s="227" t="s">
        <v>185</v>
      </c>
      <c r="J54" s="227">
        <v>142</v>
      </c>
      <c r="K54" s="217"/>
    </row>
    <row r="55" spans="1:11" ht="63" customHeight="1">
      <c r="A55" s="217" t="s">
        <v>324</v>
      </c>
      <c r="B55" s="221" t="s">
        <v>371</v>
      </c>
      <c r="C55" s="221" t="s">
        <v>372</v>
      </c>
      <c r="D55" s="221" t="s">
        <v>373</v>
      </c>
      <c r="E55" s="217">
        <v>78.5</v>
      </c>
      <c r="F55" s="227" t="s">
        <v>185</v>
      </c>
      <c r="G55" s="227" t="s">
        <v>185</v>
      </c>
      <c r="H55" s="227" t="s">
        <v>185</v>
      </c>
      <c r="I55" s="227" t="s">
        <v>185</v>
      </c>
      <c r="J55" s="227">
        <v>142</v>
      </c>
      <c r="K55" s="217"/>
    </row>
    <row r="56" spans="1:11" ht="75">
      <c r="A56" s="287" t="s">
        <v>137</v>
      </c>
      <c r="B56" s="221" t="s">
        <v>419</v>
      </c>
      <c r="C56" s="221" t="s">
        <v>420</v>
      </c>
      <c r="D56" s="221" t="s">
        <v>421</v>
      </c>
      <c r="E56" s="217">
        <v>77.5</v>
      </c>
      <c r="F56" s="227" t="s">
        <v>185</v>
      </c>
      <c r="G56" s="227" t="s">
        <v>185</v>
      </c>
      <c r="H56" s="227" t="s">
        <v>185</v>
      </c>
      <c r="I56" s="227" t="s">
        <v>185</v>
      </c>
      <c r="J56" s="227">
        <v>142</v>
      </c>
      <c r="K56" s="308" t="s">
        <v>485</v>
      </c>
    </row>
    <row r="57" spans="1:11" ht="63" customHeight="1">
      <c r="A57" s="287" t="s">
        <v>141</v>
      </c>
      <c r="B57" s="221" t="s">
        <v>383</v>
      </c>
      <c r="C57" s="221" t="s">
        <v>384</v>
      </c>
      <c r="D57" s="221" t="s">
        <v>385</v>
      </c>
      <c r="E57" s="217">
        <v>75.5</v>
      </c>
      <c r="F57" s="227" t="s">
        <v>185</v>
      </c>
      <c r="G57" s="227" t="s">
        <v>185</v>
      </c>
      <c r="H57" s="227" t="s">
        <v>185</v>
      </c>
      <c r="I57" s="227" t="s">
        <v>185</v>
      </c>
      <c r="J57" s="227">
        <v>142</v>
      </c>
      <c r="K57" s="308" t="s">
        <v>485</v>
      </c>
    </row>
    <row r="58" spans="1:11" ht="63" customHeight="1">
      <c r="A58" s="217" t="s">
        <v>145</v>
      </c>
      <c r="B58" s="221" t="s">
        <v>374</v>
      </c>
      <c r="C58" s="221" t="s">
        <v>375</v>
      </c>
      <c r="D58" s="221" t="s">
        <v>376</v>
      </c>
      <c r="E58" s="217">
        <v>75</v>
      </c>
      <c r="F58" s="227" t="s">
        <v>185</v>
      </c>
      <c r="G58" s="227" t="s">
        <v>185</v>
      </c>
      <c r="H58" s="227" t="s">
        <v>185</v>
      </c>
      <c r="I58" s="227" t="s">
        <v>185</v>
      </c>
      <c r="J58" s="227">
        <v>142</v>
      </c>
      <c r="K58" s="291" t="s">
        <v>485</v>
      </c>
    </row>
    <row r="59" spans="1:11" ht="108" customHeight="1">
      <c r="A59" s="287" t="s">
        <v>325</v>
      </c>
      <c r="B59" s="286" t="s">
        <v>377</v>
      </c>
      <c r="C59" s="252" t="s">
        <v>378</v>
      </c>
      <c r="D59" s="252" t="s">
        <v>379</v>
      </c>
      <c r="E59" s="284">
        <v>73</v>
      </c>
      <c r="F59" s="227" t="s">
        <v>185</v>
      </c>
      <c r="G59" s="227" t="s">
        <v>185</v>
      </c>
      <c r="H59" s="227" t="s">
        <v>185</v>
      </c>
      <c r="I59" s="227" t="s">
        <v>185</v>
      </c>
      <c r="J59" s="285">
        <v>142</v>
      </c>
      <c r="K59" s="284"/>
    </row>
    <row r="60" spans="1:11" ht="63" customHeight="1">
      <c r="A60" s="287" t="s">
        <v>149</v>
      </c>
      <c r="B60" s="221" t="s">
        <v>386</v>
      </c>
      <c r="C60" s="221" t="s">
        <v>387</v>
      </c>
      <c r="D60" s="221" t="s">
        <v>388</v>
      </c>
      <c r="E60" s="217">
        <v>71</v>
      </c>
      <c r="F60" s="227" t="s">
        <v>185</v>
      </c>
      <c r="G60" s="227" t="s">
        <v>185</v>
      </c>
      <c r="H60" s="227" t="s">
        <v>185</v>
      </c>
      <c r="I60" s="227" t="s">
        <v>185</v>
      </c>
      <c r="J60" s="227">
        <v>142</v>
      </c>
      <c r="K60" s="217"/>
    </row>
    <row r="61" spans="1:11" ht="63" customHeight="1">
      <c r="A61" s="217" t="s">
        <v>153</v>
      </c>
      <c r="B61" s="221" t="s">
        <v>389</v>
      </c>
      <c r="C61" s="221" t="s">
        <v>390</v>
      </c>
      <c r="D61" s="221" t="s">
        <v>391</v>
      </c>
      <c r="E61" s="217">
        <v>70.5</v>
      </c>
      <c r="F61" s="227" t="s">
        <v>185</v>
      </c>
      <c r="G61" s="227" t="s">
        <v>185</v>
      </c>
      <c r="H61" s="227" t="s">
        <v>185</v>
      </c>
      <c r="I61" s="227" t="s">
        <v>185</v>
      </c>
      <c r="J61" s="227">
        <v>142</v>
      </c>
      <c r="K61" s="217"/>
    </row>
    <row r="62" spans="1:11" ht="63" customHeight="1">
      <c r="A62" s="287" t="s">
        <v>156</v>
      </c>
      <c r="B62" s="221" t="s">
        <v>392</v>
      </c>
      <c r="C62" s="221" t="s">
        <v>393</v>
      </c>
      <c r="D62" s="221" t="s">
        <v>394</v>
      </c>
      <c r="E62" s="217">
        <v>70</v>
      </c>
      <c r="F62" s="227" t="s">
        <v>185</v>
      </c>
      <c r="G62" s="227" t="s">
        <v>185</v>
      </c>
      <c r="H62" s="227" t="s">
        <v>185</v>
      </c>
      <c r="I62" s="227" t="s">
        <v>185</v>
      </c>
      <c r="J62" s="227">
        <v>142</v>
      </c>
      <c r="K62" s="217"/>
    </row>
    <row r="63" spans="1:11" ht="63" customHeight="1">
      <c r="A63" s="287" t="s">
        <v>160</v>
      </c>
      <c r="B63" s="221" t="s">
        <v>395</v>
      </c>
      <c r="C63" s="221" t="s">
        <v>396</v>
      </c>
      <c r="D63" s="221" t="s">
        <v>397</v>
      </c>
      <c r="E63" s="217">
        <v>69.5</v>
      </c>
      <c r="F63" s="227" t="s">
        <v>185</v>
      </c>
      <c r="G63" s="227" t="s">
        <v>185</v>
      </c>
      <c r="H63" s="227" t="s">
        <v>185</v>
      </c>
      <c r="I63" s="227" t="s">
        <v>185</v>
      </c>
      <c r="J63" s="227">
        <v>142</v>
      </c>
      <c r="K63" s="217"/>
    </row>
    <row r="64" spans="1:11" ht="63" customHeight="1">
      <c r="A64" s="217" t="s">
        <v>163</v>
      </c>
      <c r="B64" s="221" t="s">
        <v>398</v>
      </c>
      <c r="C64" s="221" t="s">
        <v>399</v>
      </c>
      <c r="D64" s="221" t="s">
        <v>400</v>
      </c>
      <c r="E64" s="217">
        <v>66.5</v>
      </c>
      <c r="F64" s="227" t="s">
        <v>185</v>
      </c>
      <c r="G64" s="227" t="s">
        <v>185</v>
      </c>
      <c r="H64" s="227" t="s">
        <v>185</v>
      </c>
      <c r="I64" s="227" t="s">
        <v>185</v>
      </c>
      <c r="J64" s="227">
        <v>142</v>
      </c>
      <c r="K64" s="217"/>
    </row>
    <row r="65" spans="1:11" ht="63" customHeight="1">
      <c r="A65" s="287" t="s">
        <v>167</v>
      </c>
      <c r="B65" s="221" t="s">
        <v>401</v>
      </c>
      <c r="C65" s="221" t="s">
        <v>402</v>
      </c>
      <c r="D65" s="221" t="s">
        <v>403</v>
      </c>
      <c r="E65" s="217">
        <v>66.5</v>
      </c>
      <c r="F65" s="227" t="s">
        <v>185</v>
      </c>
      <c r="G65" s="227" t="s">
        <v>185</v>
      </c>
      <c r="H65" s="227" t="s">
        <v>185</v>
      </c>
      <c r="I65" s="227" t="s">
        <v>185</v>
      </c>
      <c r="J65" s="227">
        <v>142</v>
      </c>
      <c r="K65" s="217"/>
    </row>
    <row r="66" spans="1:11" ht="63" customHeight="1">
      <c r="A66" s="287" t="s">
        <v>171</v>
      </c>
      <c r="B66" s="221" t="s">
        <v>404</v>
      </c>
      <c r="C66" s="221" t="s">
        <v>405</v>
      </c>
      <c r="D66" s="221" t="s">
        <v>406</v>
      </c>
      <c r="E66" s="217">
        <v>66.5</v>
      </c>
      <c r="F66" s="227" t="s">
        <v>185</v>
      </c>
      <c r="G66" s="227" t="s">
        <v>185</v>
      </c>
      <c r="H66" s="227" t="s">
        <v>185</v>
      </c>
      <c r="I66" s="227" t="s">
        <v>185</v>
      </c>
      <c r="J66" s="227">
        <v>142</v>
      </c>
      <c r="K66" s="217"/>
    </row>
    <row r="67" spans="1:11" ht="63" customHeight="1">
      <c r="A67" s="217" t="s">
        <v>174</v>
      </c>
      <c r="B67" s="221" t="s">
        <v>407</v>
      </c>
      <c r="C67" s="221" t="s">
        <v>408</v>
      </c>
      <c r="D67" s="221" t="s">
        <v>409</v>
      </c>
      <c r="E67" s="217">
        <v>66.5</v>
      </c>
      <c r="F67" s="227" t="s">
        <v>185</v>
      </c>
      <c r="G67" s="227" t="s">
        <v>185</v>
      </c>
      <c r="H67" s="227" t="s">
        <v>185</v>
      </c>
      <c r="I67" s="227" t="s">
        <v>185</v>
      </c>
      <c r="J67" s="227">
        <v>142</v>
      </c>
      <c r="K67" s="217"/>
    </row>
    <row r="68" spans="1:11" ht="63" customHeight="1">
      <c r="A68" s="287" t="s">
        <v>326</v>
      </c>
      <c r="B68" s="221" t="s">
        <v>410</v>
      </c>
      <c r="C68" s="221" t="s">
        <v>411</v>
      </c>
      <c r="D68" s="221" t="s">
        <v>412</v>
      </c>
      <c r="E68" s="217">
        <v>66.5</v>
      </c>
      <c r="F68" s="227" t="s">
        <v>185</v>
      </c>
      <c r="G68" s="227" t="s">
        <v>185</v>
      </c>
      <c r="H68" s="227" t="s">
        <v>185</v>
      </c>
      <c r="I68" s="227" t="s">
        <v>185</v>
      </c>
      <c r="J68" s="227">
        <v>142</v>
      </c>
      <c r="K68" s="217"/>
    </row>
    <row r="69" spans="1:11" ht="63" customHeight="1">
      <c r="A69" s="287" t="s">
        <v>327</v>
      </c>
      <c r="B69" s="221" t="s">
        <v>413</v>
      </c>
      <c r="C69" s="221" t="s">
        <v>414</v>
      </c>
      <c r="D69" s="221" t="s">
        <v>415</v>
      </c>
      <c r="E69" s="217">
        <v>66</v>
      </c>
      <c r="F69" s="227" t="s">
        <v>185</v>
      </c>
      <c r="G69" s="227" t="s">
        <v>185</v>
      </c>
      <c r="H69" s="227" t="s">
        <v>185</v>
      </c>
      <c r="I69" s="227" t="s">
        <v>185</v>
      </c>
      <c r="J69" s="227">
        <v>142</v>
      </c>
      <c r="K69" s="217"/>
    </row>
    <row r="70" spans="1:11" ht="63" customHeight="1">
      <c r="A70" s="217" t="s">
        <v>328</v>
      </c>
      <c r="B70" s="221" t="s">
        <v>416</v>
      </c>
      <c r="C70" s="221" t="s">
        <v>417</v>
      </c>
      <c r="D70" s="221" t="s">
        <v>418</v>
      </c>
      <c r="E70" s="217">
        <v>65</v>
      </c>
      <c r="F70" s="227" t="s">
        <v>185</v>
      </c>
      <c r="G70" s="227" t="s">
        <v>185</v>
      </c>
      <c r="H70" s="227" t="s">
        <v>185</v>
      </c>
      <c r="I70" s="227" t="s">
        <v>185</v>
      </c>
      <c r="J70" s="227">
        <v>142</v>
      </c>
      <c r="K70" s="217"/>
    </row>
    <row r="71" spans="1:11" ht="63" customHeight="1">
      <c r="A71" s="287" t="s">
        <v>329</v>
      </c>
      <c r="B71" s="221" t="s">
        <v>422</v>
      </c>
      <c r="C71" s="221" t="s">
        <v>423</v>
      </c>
      <c r="D71" s="221" t="s">
        <v>424</v>
      </c>
      <c r="E71" s="217">
        <v>64.5</v>
      </c>
      <c r="F71" s="227" t="s">
        <v>185</v>
      </c>
      <c r="G71" s="227" t="s">
        <v>185</v>
      </c>
      <c r="H71" s="227" t="s">
        <v>185</v>
      </c>
      <c r="I71" s="227" t="s">
        <v>185</v>
      </c>
      <c r="J71" s="227">
        <v>142</v>
      </c>
      <c r="K71" s="217"/>
    </row>
    <row r="72" spans="1:11" ht="120">
      <c r="A72" s="287" t="s">
        <v>330</v>
      </c>
      <c r="B72" s="221" t="s">
        <v>425</v>
      </c>
      <c r="C72" s="221" t="s">
        <v>426</v>
      </c>
      <c r="D72" s="221" t="s">
        <v>427</v>
      </c>
      <c r="E72" s="217">
        <v>64.5</v>
      </c>
      <c r="F72" s="227" t="s">
        <v>185</v>
      </c>
      <c r="G72" s="227" t="s">
        <v>185</v>
      </c>
      <c r="H72" s="227" t="s">
        <v>185</v>
      </c>
      <c r="I72" s="227" t="s">
        <v>185</v>
      </c>
      <c r="J72" s="227">
        <v>142</v>
      </c>
      <c r="K72" s="217"/>
    </row>
    <row r="73" spans="1:11" ht="63" customHeight="1">
      <c r="A73" s="217" t="s">
        <v>331</v>
      </c>
      <c r="B73" s="221" t="s">
        <v>428</v>
      </c>
      <c r="C73" s="221" t="s">
        <v>429</v>
      </c>
      <c r="D73" s="221" t="s">
        <v>430</v>
      </c>
      <c r="E73" s="217">
        <v>64</v>
      </c>
      <c r="F73" s="227" t="s">
        <v>185</v>
      </c>
      <c r="G73" s="227" t="s">
        <v>185</v>
      </c>
      <c r="H73" s="227" t="s">
        <v>185</v>
      </c>
      <c r="I73" s="227" t="s">
        <v>185</v>
      </c>
      <c r="J73" s="227">
        <v>142</v>
      </c>
      <c r="K73" s="217"/>
    </row>
    <row r="74" spans="1:11" ht="63" customHeight="1">
      <c r="A74" s="287" t="s">
        <v>332</v>
      </c>
      <c r="B74" s="221" t="s">
        <v>431</v>
      </c>
      <c r="C74" s="221" t="s">
        <v>432</v>
      </c>
      <c r="D74" s="221" t="s">
        <v>88</v>
      </c>
      <c r="E74" s="217">
        <v>63</v>
      </c>
      <c r="F74" s="227" t="s">
        <v>185</v>
      </c>
      <c r="G74" s="227" t="s">
        <v>185</v>
      </c>
      <c r="H74" s="227" t="s">
        <v>185</v>
      </c>
      <c r="I74" s="227" t="s">
        <v>185</v>
      </c>
      <c r="J74" s="227">
        <v>142</v>
      </c>
      <c r="K74" s="217"/>
    </row>
    <row r="75" spans="1:11" ht="63" customHeight="1">
      <c r="A75" s="287" t="s">
        <v>333</v>
      </c>
      <c r="B75" s="221" t="s">
        <v>433</v>
      </c>
      <c r="C75" s="221" t="s">
        <v>396</v>
      </c>
      <c r="D75" s="221" t="s">
        <v>434</v>
      </c>
      <c r="E75" s="217">
        <v>62.5</v>
      </c>
      <c r="F75" s="227" t="s">
        <v>185</v>
      </c>
      <c r="G75" s="227" t="s">
        <v>185</v>
      </c>
      <c r="H75" s="227" t="s">
        <v>185</v>
      </c>
      <c r="I75" s="227" t="s">
        <v>185</v>
      </c>
      <c r="J75" s="227">
        <v>142</v>
      </c>
      <c r="K75" s="217"/>
    </row>
    <row r="76" spans="1:11" ht="63" customHeight="1">
      <c r="A76" s="217" t="s">
        <v>334</v>
      </c>
      <c r="B76" s="221" t="s">
        <v>435</v>
      </c>
      <c r="C76" s="221" t="s">
        <v>436</v>
      </c>
      <c r="D76" s="221" t="s">
        <v>437</v>
      </c>
      <c r="E76" s="217">
        <v>62.5</v>
      </c>
      <c r="F76" s="227" t="s">
        <v>185</v>
      </c>
      <c r="G76" s="227" t="s">
        <v>185</v>
      </c>
      <c r="H76" s="227" t="s">
        <v>185</v>
      </c>
      <c r="I76" s="227" t="s">
        <v>185</v>
      </c>
      <c r="J76" s="227">
        <v>142</v>
      </c>
      <c r="K76" s="217"/>
    </row>
    <row r="77" spans="1:11" ht="63" customHeight="1">
      <c r="A77" s="287" t="s">
        <v>335</v>
      </c>
      <c r="B77" s="221" t="s">
        <v>438</v>
      </c>
      <c r="C77" s="221" t="s">
        <v>439</v>
      </c>
      <c r="D77" s="221" t="s">
        <v>440</v>
      </c>
      <c r="E77" s="217">
        <v>62</v>
      </c>
      <c r="F77" s="227" t="s">
        <v>185</v>
      </c>
      <c r="G77" s="227" t="s">
        <v>185</v>
      </c>
      <c r="H77" s="227" t="s">
        <v>185</v>
      </c>
      <c r="I77" s="227" t="s">
        <v>185</v>
      </c>
      <c r="J77" s="227">
        <v>142</v>
      </c>
      <c r="K77" s="217"/>
    </row>
    <row r="78" spans="1:11" ht="63" customHeight="1">
      <c r="A78" s="287" t="s">
        <v>336</v>
      </c>
      <c r="B78" s="221" t="s">
        <v>441</v>
      </c>
      <c r="C78" s="221" t="s">
        <v>442</v>
      </c>
      <c r="D78" s="221" t="s">
        <v>443</v>
      </c>
      <c r="E78" s="217">
        <v>61.5</v>
      </c>
      <c r="F78" s="227" t="s">
        <v>185</v>
      </c>
      <c r="G78" s="227" t="s">
        <v>185</v>
      </c>
      <c r="H78" s="227" t="s">
        <v>185</v>
      </c>
      <c r="I78" s="227" t="s">
        <v>185</v>
      </c>
      <c r="J78" s="227">
        <v>142</v>
      </c>
      <c r="K78" s="217"/>
    </row>
    <row r="79" spans="1:11" ht="63" customHeight="1">
      <c r="A79" s="217" t="s">
        <v>337</v>
      </c>
      <c r="B79" s="221" t="s">
        <v>444</v>
      </c>
      <c r="C79" s="221" t="s">
        <v>445</v>
      </c>
      <c r="D79" s="221" t="s">
        <v>446</v>
      </c>
      <c r="E79" s="217">
        <v>60</v>
      </c>
      <c r="F79" s="227" t="s">
        <v>185</v>
      </c>
      <c r="G79" s="227" t="s">
        <v>185</v>
      </c>
      <c r="H79" s="227" t="s">
        <v>185</v>
      </c>
      <c r="I79" s="227" t="s">
        <v>185</v>
      </c>
      <c r="J79" s="227">
        <v>142</v>
      </c>
      <c r="K79" s="217"/>
    </row>
    <row r="80" spans="1:11" ht="63" customHeight="1">
      <c r="A80" s="287" t="s">
        <v>338</v>
      </c>
      <c r="B80" s="221" t="s">
        <v>447</v>
      </c>
      <c r="C80" s="221" t="s">
        <v>448</v>
      </c>
      <c r="D80" s="221" t="s">
        <v>170</v>
      </c>
      <c r="E80" s="217">
        <v>60</v>
      </c>
      <c r="F80" s="227" t="s">
        <v>185</v>
      </c>
      <c r="G80" s="227" t="s">
        <v>185</v>
      </c>
      <c r="H80" s="227" t="s">
        <v>185</v>
      </c>
      <c r="I80" s="227" t="s">
        <v>185</v>
      </c>
      <c r="J80" s="227">
        <v>142</v>
      </c>
      <c r="K80" s="217"/>
    </row>
    <row r="81" spans="1:11" ht="105">
      <c r="A81" s="287" t="s">
        <v>339</v>
      </c>
      <c r="B81" s="221" t="s">
        <v>449</v>
      </c>
      <c r="C81" s="221" t="s">
        <v>450</v>
      </c>
      <c r="D81" s="221" t="s">
        <v>451</v>
      </c>
      <c r="E81" s="217">
        <v>59.5</v>
      </c>
      <c r="F81" s="227" t="s">
        <v>185</v>
      </c>
      <c r="G81" s="227" t="s">
        <v>185</v>
      </c>
      <c r="H81" s="227" t="s">
        <v>185</v>
      </c>
      <c r="I81" s="227" t="s">
        <v>185</v>
      </c>
      <c r="J81" s="227">
        <v>142</v>
      </c>
      <c r="K81" s="217"/>
    </row>
    <row r="82" spans="1:11" ht="75">
      <c r="A82" s="217" t="s">
        <v>340</v>
      </c>
      <c r="B82" s="221" t="s">
        <v>452</v>
      </c>
      <c r="C82" s="221" t="s">
        <v>453</v>
      </c>
      <c r="D82" s="221" t="s">
        <v>454</v>
      </c>
      <c r="E82" s="217">
        <v>59</v>
      </c>
      <c r="F82" s="227" t="s">
        <v>185</v>
      </c>
      <c r="G82" s="227" t="s">
        <v>185</v>
      </c>
      <c r="H82" s="227" t="s">
        <v>185</v>
      </c>
      <c r="I82" s="227" t="s">
        <v>185</v>
      </c>
      <c r="J82" s="227">
        <v>142</v>
      </c>
      <c r="K82" s="217"/>
    </row>
    <row r="83" spans="1:11" ht="63" customHeight="1">
      <c r="A83" s="287" t="s">
        <v>341</v>
      </c>
      <c r="B83" s="221" t="s">
        <v>455</v>
      </c>
      <c r="C83" s="221" t="s">
        <v>456</v>
      </c>
      <c r="D83" s="221" t="s">
        <v>121</v>
      </c>
      <c r="E83" s="217">
        <v>59</v>
      </c>
      <c r="F83" s="227" t="s">
        <v>185</v>
      </c>
      <c r="G83" s="227" t="s">
        <v>185</v>
      </c>
      <c r="H83" s="227" t="s">
        <v>185</v>
      </c>
      <c r="I83" s="227" t="s">
        <v>185</v>
      </c>
      <c r="J83" s="227">
        <v>142</v>
      </c>
      <c r="K83" s="217"/>
    </row>
    <row r="84" spans="1:11" ht="63" customHeight="1">
      <c r="A84" s="287" t="s">
        <v>342</v>
      </c>
      <c r="B84" s="221" t="s">
        <v>457</v>
      </c>
      <c r="C84" s="221" t="s">
        <v>458</v>
      </c>
      <c r="D84" s="221" t="s">
        <v>459</v>
      </c>
      <c r="E84" s="217">
        <v>58.5</v>
      </c>
      <c r="F84" s="227" t="s">
        <v>185</v>
      </c>
      <c r="G84" s="227" t="s">
        <v>185</v>
      </c>
      <c r="H84" s="227" t="s">
        <v>185</v>
      </c>
      <c r="I84" s="227" t="s">
        <v>185</v>
      </c>
      <c r="J84" s="227">
        <v>142</v>
      </c>
      <c r="K84" s="217"/>
    </row>
    <row r="85" spans="1:11" ht="63" customHeight="1">
      <c r="A85" s="217" t="s">
        <v>343</v>
      </c>
      <c r="B85" s="221" t="s">
        <v>460</v>
      </c>
      <c r="C85" s="221" t="s">
        <v>461</v>
      </c>
      <c r="D85" s="221" t="s">
        <v>462</v>
      </c>
      <c r="E85" s="217">
        <v>57.5</v>
      </c>
      <c r="F85" s="227" t="s">
        <v>185</v>
      </c>
      <c r="G85" s="227" t="s">
        <v>185</v>
      </c>
      <c r="H85" s="227" t="s">
        <v>185</v>
      </c>
      <c r="I85" s="227" t="s">
        <v>185</v>
      </c>
      <c r="J85" s="227">
        <v>142</v>
      </c>
      <c r="K85" s="217"/>
    </row>
    <row r="86" spans="1:11" ht="63" customHeight="1">
      <c r="A86" s="287" t="s">
        <v>344</v>
      </c>
      <c r="B86" s="221" t="s">
        <v>463</v>
      </c>
      <c r="C86" s="221" t="s">
        <v>464</v>
      </c>
      <c r="D86" s="221" t="s">
        <v>465</v>
      </c>
      <c r="E86" s="217">
        <v>57.5</v>
      </c>
      <c r="F86" s="227" t="s">
        <v>185</v>
      </c>
      <c r="G86" s="227" t="s">
        <v>185</v>
      </c>
      <c r="H86" s="227" t="s">
        <v>185</v>
      </c>
      <c r="I86" s="227" t="s">
        <v>185</v>
      </c>
      <c r="J86" s="227">
        <v>142</v>
      </c>
      <c r="K86" s="217"/>
    </row>
    <row r="87" spans="1:11" ht="63" customHeight="1">
      <c r="A87" s="287" t="s">
        <v>345</v>
      </c>
      <c r="B87" s="221" t="s">
        <v>466</v>
      </c>
      <c r="C87" s="221" t="s">
        <v>467</v>
      </c>
      <c r="D87" s="221" t="s">
        <v>468</v>
      </c>
      <c r="E87" s="217">
        <v>56.5</v>
      </c>
      <c r="F87" s="227" t="s">
        <v>185</v>
      </c>
      <c r="G87" s="227" t="s">
        <v>185</v>
      </c>
      <c r="H87" s="227" t="s">
        <v>185</v>
      </c>
      <c r="I87" s="227" t="s">
        <v>185</v>
      </c>
      <c r="J87" s="227">
        <v>142</v>
      </c>
      <c r="K87" s="217"/>
    </row>
    <row r="88" spans="1:11" ht="63" customHeight="1">
      <c r="A88" s="217" t="s">
        <v>346</v>
      </c>
      <c r="B88" s="221" t="s">
        <v>469</v>
      </c>
      <c r="C88" s="221" t="s">
        <v>470</v>
      </c>
      <c r="D88" s="221" t="s">
        <v>471</v>
      </c>
      <c r="E88" s="217">
        <v>56</v>
      </c>
      <c r="F88" s="227" t="s">
        <v>185</v>
      </c>
      <c r="G88" s="227" t="s">
        <v>185</v>
      </c>
      <c r="H88" s="227" t="s">
        <v>185</v>
      </c>
      <c r="I88" s="227" t="s">
        <v>185</v>
      </c>
      <c r="J88" s="227">
        <v>142</v>
      </c>
      <c r="K88" s="217"/>
    </row>
    <row r="89" spans="1:11" ht="63" customHeight="1"/>
  </sheetData>
  <sheetProtection sort="0" autoFilter="0"/>
  <printOptions horizontalCentered="1" verticalCentered="1"/>
  <pageMargins left="0.70866141732283472" right="0.70866141732283472" top="0.35433070866141736" bottom="0.74803149606299213" header="0.31496062992125984" footer="0.31496062992125984"/>
  <pageSetup paperSize="9" scale="24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X58"/>
  <sheetViews>
    <sheetView showGridLines="0" zoomScale="80" zoomScaleNormal="80" zoomScaleSheetLayoutView="90" workbookViewId="0">
      <pane xSplit="1" ySplit="4" topLeftCell="B26" activePane="bottomRight" state="frozen"/>
      <selection pane="topRight" activeCell="C1" sqref="C1"/>
      <selection pane="bottomLeft" activeCell="A3" sqref="A3"/>
      <selection pane="bottomRight" activeCell="M28" sqref="M28"/>
    </sheetView>
  </sheetViews>
  <sheetFormatPr defaultColWidth="9.140625" defaultRowHeight="12.75"/>
  <cols>
    <col min="1" max="1" width="3.5703125" style="1" customWidth="1"/>
    <col min="2" max="2" width="23.5703125" style="22" customWidth="1"/>
    <col min="3" max="3" width="22.85546875" style="14" customWidth="1"/>
    <col min="4" max="4" width="26.140625" style="23" bestFit="1" customWidth="1"/>
    <col min="5" max="9" width="9.140625" style="2"/>
    <col min="10" max="10" width="9.140625" style="89"/>
    <col min="11" max="11" width="9.140625" style="2"/>
    <col min="12" max="12" width="11.85546875" style="2" customWidth="1"/>
    <col min="13" max="13" width="17" style="2" customWidth="1"/>
    <col min="14" max="15" width="20.85546875" style="26" customWidth="1"/>
    <col min="16" max="16" width="20.85546875" style="2" customWidth="1"/>
    <col min="17" max="17" width="10.85546875" style="51" bestFit="1" customWidth="1"/>
    <col min="18" max="70" width="9.140625" style="2"/>
    <col min="71" max="16384" width="9.140625" style="4"/>
  </cols>
  <sheetData>
    <row r="1" spans="1:414" ht="13.5" thickBot="1">
      <c r="E1" s="322" t="s">
        <v>180</v>
      </c>
      <c r="F1" s="322"/>
      <c r="G1" s="322"/>
      <c r="H1" s="322"/>
      <c r="I1" s="322"/>
      <c r="J1" s="322"/>
    </row>
    <row r="2" spans="1:414" ht="13.5" thickBot="1">
      <c r="E2" s="48">
        <v>3</v>
      </c>
      <c r="F2" s="49">
        <v>2</v>
      </c>
      <c r="G2" s="50"/>
      <c r="H2" s="50"/>
      <c r="I2" s="50"/>
      <c r="J2" s="95">
        <v>1</v>
      </c>
    </row>
    <row r="3" spans="1:414" ht="19.5" customHeight="1" thickBot="1">
      <c r="B3" s="83"/>
      <c r="C3" s="84"/>
      <c r="D3" s="85" t="s">
        <v>0</v>
      </c>
      <c r="E3" s="81" t="s">
        <v>1</v>
      </c>
      <c r="F3" s="81"/>
      <c r="G3" s="81"/>
      <c r="H3" s="81"/>
      <c r="I3" s="81"/>
      <c r="J3" s="90"/>
      <c r="K3" s="81"/>
      <c r="L3" s="82"/>
      <c r="M3" s="56"/>
      <c r="N3" s="27"/>
      <c r="O3" s="28"/>
      <c r="P3" s="3"/>
    </row>
    <row r="4" spans="1:414" ht="132.75" customHeight="1" thickBot="1">
      <c r="A4" s="1" t="s">
        <v>2</v>
      </c>
      <c r="B4" s="5" t="s">
        <v>3</v>
      </c>
      <c r="C4" s="5" t="s">
        <v>4</v>
      </c>
      <c r="D4" s="6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91" t="s">
        <v>181</v>
      </c>
      <c r="K4" s="7" t="s">
        <v>11</v>
      </c>
      <c r="L4" s="8" t="s">
        <v>12</v>
      </c>
      <c r="M4" s="9" t="s">
        <v>13</v>
      </c>
      <c r="N4" s="24" t="s">
        <v>14</v>
      </c>
      <c r="O4" s="25" t="s">
        <v>177</v>
      </c>
      <c r="P4" s="10" t="s">
        <v>179</v>
      </c>
    </row>
    <row r="5" spans="1:414" ht="65.25" customHeight="1" thickBot="1">
      <c r="A5" s="105" t="s">
        <v>19</v>
      </c>
      <c r="B5" s="106" t="s">
        <v>20</v>
      </c>
      <c r="C5" s="107" t="s">
        <v>21</v>
      </c>
      <c r="D5" s="106" t="s">
        <v>22</v>
      </c>
      <c r="E5" s="108">
        <v>16</v>
      </c>
      <c r="F5" s="108">
        <v>16</v>
      </c>
      <c r="G5" s="108">
        <v>10</v>
      </c>
      <c r="H5" s="108">
        <v>15</v>
      </c>
      <c r="I5" s="108">
        <v>5</v>
      </c>
      <c r="J5" s="109">
        <v>15</v>
      </c>
      <c r="K5" s="108">
        <v>15</v>
      </c>
      <c r="L5" s="110">
        <v>92</v>
      </c>
      <c r="M5" s="111">
        <v>116</v>
      </c>
      <c r="N5" s="112">
        <v>574750</v>
      </c>
      <c r="O5" s="113">
        <v>605000</v>
      </c>
      <c r="P5" s="114">
        <f t="shared" ref="P5:P26" si="0">O5-N5</f>
        <v>30250</v>
      </c>
      <c r="Q5" s="52">
        <f t="shared" ref="Q5:Q26" si="1">P5/O5</f>
        <v>0.05</v>
      </c>
    </row>
    <row r="6" spans="1:414" ht="53.1" customHeight="1" thickBot="1">
      <c r="A6" s="115" t="s">
        <v>46</v>
      </c>
      <c r="B6" s="116" t="s">
        <v>47</v>
      </c>
      <c r="C6" s="117" t="s">
        <v>48</v>
      </c>
      <c r="D6" s="118" t="s">
        <v>49</v>
      </c>
      <c r="E6" s="108">
        <v>17.5</v>
      </c>
      <c r="F6" s="108">
        <v>18.5</v>
      </c>
      <c r="G6" s="108">
        <v>8</v>
      </c>
      <c r="H6" s="108">
        <v>15</v>
      </c>
      <c r="I6" s="108">
        <v>5</v>
      </c>
      <c r="J6" s="109">
        <v>15</v>
      </c>
      <c r="K6" s="108">
        <v>15</v>
      </c>
      <c r="L6" s="110">
        <v>94</v>
      </c>
      <c r="M6" s="111">
        <v>115</v>
      </c>
      <c r="N6" s="119">
        <v>699960</v>
      </c>
      <c r="O6" s="113">
        <v>736800</v>
      </c>
      <c r="P6" s="114">
        <f t="shared" si="0"/>
        <v>36840</v>
      </c>
      <c r="Q6" s="52">
        <f t="shared" si="1"/>
        <v>0.05</v>
      </c>
    </row>
    <row r="7" spans="1:414" ht="53.1" customHeight="1" thickBot="1">
      <c r="A7" s="120" t="s">
        <v>27</v>
      </c>
      <c r="B7" s="116" t="s">
        <v>28</v>
      </c>
      <c r="C7" s="121" t="s">
        <v>29</v>
      </c>
      <c r="D7" s="116" t="s">
        <v>30</v>
      </c>
      <c r="E7" s="108">
        <v>17</v>
      </c>
      <c r="F7" s="108">
        <v>17</v>
      </c>
      <c r="G7" s="108">
        <v>10</v>
      </c>
      <c r="H7" s="108">
        <v>12</v>
      </c>
      <c r="I7" s="108">
        <v>5</v>
      </c>
      <c r="J7" s="109">
        <v>15</v>
      </c>
      <c r="K7" s="108">
        <v>14.5</v>
      </c>
      <c r="L7" s="110">
        <v>90.5</v>
      </c>
      <c r="M7" s="111">
        <v>114.5</v>
      </c>
      <c r="N7" s="122">
        <v>344850</v>
      </c>
      <c r="O7" s="113">
        <v>363000</v>
      </c>
      <c r="P7" s="123">
        <f t="shared" si="0"/>
        <v>18150</v>
      </c>
      <c r="Q7" s="52">
        <f t="shared" si="1"/>
        <v>0.05</v>
      </c>
    </row>
    <row r="8" spans="1:414" ht="53.1" customHeight="1" thickBot="1">
      <c r="A8" s="120" t="s">
        <v>31</v>
      </c>
      <c r="B8" s="116" t="s">
        <v>32</v>
      </c>
      <c r="C8" s="121" t="s">
        <v>33</v>
      </c>
      <c r="D8" s="116" t="s">
        <v>34</v>
      </c>
      <c r="E8" s="108">
        <v>16.5</v>
      </c>
      <c r="F8" s="108">
        <v>17.5</v>
      </c>
      <c r="G8" s="108">
        <v>10</v>
      </c>
      <c r="H8" s="108">
        <v>11</v>
      </c>
      <c r="I8" s="108">
        <v>5</v>
      </c>
      <c r="J8" s="109">
        <v>15</v>
      </c>
      <c r="K8" s="108">
        <v>14.5</v>
      </c>
      <c r="L8" s="110">
        <v>89.5</v>
      </c>
      <c r="M8" s="111">
        <v>113.5</v>
      </c>
      <c r="N8" s="122">
        <v>557916</v>
      </c>
      <c r="O8" s="122">
        <v>587280</v>
      </c>
      <c r="P8" s="114">
        <f t="shared" si="0"/>
        <v>29364</v>
      </c>
      <c r="Q8" s="52">
        <f t="shared" si="1"/>
        <v>0.05</v>
      </c>
    </row>
    <row r="9" spans="1:414" ht="53.1" customHeight="1" thickBot="1">
      <c r="A9" s="88" t="s">
        <v>78</v>
      </c>
      <c r="B9" s="80" t="s">
        <v>79</v>
      </c>
      <c r="C9" s="67" t="s">
        <v>80</v>
      </c>
      <c r="D9" s="80" t="s">
        <v>77</v>
      </c>
      <c r="E9" s="77">
        <v>16</v>
      </c>
      <c r="F9" s="77">
        <v>17.5</v>
      </c>
      <c r="G9" s="77">
        <v>7.5</v>
      </c>
      <c r="H9" s="77">
        <v>12</v>
      </c>
      <c r="I9" s="77">
        <v>4.5</v>
      </c>
      <c r="J9" s="93">
        <v>14</v>
      </c>
      <c r="K9" s="77">
        <v>15</v>
      </c>
      <c r="L9" s="76">
        <v>86.5</v>
      </c>
      <c r="M9" s="75">
        <v>112.5</v>
      </c>
      <c r="N9" s="37">
        <v>1528170</v>
      </c>
      <c r="O9" s="38">
        <v>1608600</v>
      </c>
      <c r="P9" s="19">
        <f t="shared" si="0"/>
        <v>80430</v>
      </c>
      <c r="Q9" s="52">
        <f t="shared" si="1"/>
        <v>0.05</v>
      </c>
    </row>
    <row r="10" spans="1:414" ht="53.1" customHeight="1" thickBot="1">
      <c r="A10" s="115" t="s">
        <v>81</v>
      </c>
      <c r="B10" s="124" t="s">
        <v>82</v>
      </c>
      <c r="C10" s="125" t="s">
        <v>83</v>
      </c>
      <c r="D10" s="124" t="s">
        <v>84</v>
      </c>
      <c r="E10" s="108">
        <v>13.5</v>
      </c>
      <c r="F10" s="108">
        <v>18.5</v>
      </c>
      <c r="G10" s="108">
        <v>7</v>
      </c>
      <c r="H10" s="108">
        <v>12.5</v>
      </c>
      <c r="I10" s="108">
        <v>5</v>
      </c>
      <c r="J10" s="109">
        <v>14.5</v>
      </c>
      <c r="K10" s="108">
        <v>15</v>
      </c>
      <c r="L10" s="110">
        <v>86</v>
      </c>
      <c r="M10" s="111">
        <v>112</v>
      </c>
      <c r="N10" s="122">
        <v>1166600</v>
      </c>
      <c r="O10" s="113">
        <v>1228000</v>
      </c>
      <c r="P10" s="114">
        <f t="shared" si="0"/>
        <v>61400</v>
      </c>
      <c r="Q10" s="52">
        <f t="shared" si="1"/>
        <v>0.05</v>
      </c>
    </row>
    <row r="11" spans="1:414" s="15" customFormat="1" ht="53.1" customHeight="1" thickBot="1">
      <c r="A11" s="115" t="s">
        <v>141</v>
      </c>
      <c r="B11" s="116" t="s">
        <v>142</v>
      </c>
      <c r="C11" s="121" t="s">
        <v>143</v>
      </c>
      <c r="D11" s="126" t="s">
        <v>144</v>
      </c>
      <c r="E11" s="108">
        <v>17</v>
      </c>
      <c r="F11" s="108">
        <v>13</v>
      </c>
      <c r="G11" s="108">
        <v>8.5</v>
      </c>
      <c r="H11" s="108">
        <v>14.5</v>
      </c>
      <c r="I11" s="108">
        <v>4.5</v>
      </c>
      <c r="J11" s="109">
        <v>13</v>
      </c>
      <c r="K11" s="108">
        <v>14.5</v>
      </c>
      <c r="L11" s="110">
        <v>85</v>
      </c>
      <c r="M11" s="111">
        <v>111</v>
      </c>
      <c r="N11" s="122">
        <v>279984</v>
      </c>
      <c r="O11" s="113">
        <v>294720</v>
      </c>
      <c r="P11" s="114">
        <f t="shared" si="0"/>
        <v>14736</v>
      </c>
      <c r="Q11" s="52">
        <f t="shared" si="1"/>
        <v>0.05</v>
      </c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  <c r="IX11" s="14"/>
      <c r="IY11" s="14"/>
      <c r="IZ11" s="14"/>
      <c r="JA11" s="14"/>
      <c r="JB11" s="14"/>
      <c r="JC11" s="14"/>
      <c r="JD11" s="14"/>
      <c r="JE11" s="14"/>
      <c r="JF11" s="14"/>
      <c r="JG11" s="14"/>
      <c r="JH11" s="14"/>
      <c r="JI11" s="14"/>
      <c r="JJ11" s="14"/>
      <c r="JK11" s="14"/>
      <c r="JL11" s="14"/>
      <c r="JM11" s="14"/>
      <c r="JN11" s="14"/>
      <c r="JO11" s="14"/>
      <c r="JP11" s="14"/>
      <c r="JQ11" s="14"/>
      <c r="JR11" s="14"/>
      <c r="JS11" s="14"/>
      <c r="JT11" s="14"/>
      <c r="JU11" s="14"/>
      <c r="JV11" s="14"/>
      <c r="JW11" s="14"/>
      <c r="JX11" s="14"/>
      <c r="JY11" s="14"/>
      <c r="JZ11" s="14"/>
      <c r="KA11" s="14"/>
      <c r="KB11" s="14"/>
      <c r="KC11" s="14"/>
      <c r="KD11" s="14"/>
      <c r="KE11" s="14"/>
      <c r="KF11" s="14"/>
      <c r="KG11" s="14"/>
      <c r="KH11" s="14"/>
      <c r="KI11" s="14"/>
      <c r="KJ11" s="14"/>
      <c r="KK11" s="14"/>
      <c r="KL11" s="14"/>
      <c r="KM11" s="14"/>
      <c r="KN11" s="14"/>
      <c r="KO11" s="14"/>
      <c r="KP11" s="14"/>
      <c r="KQ11" s="14"/>
      <c r="KR11" s="14"/>
      <c r="KS11" s="14"/>
      <c r="KT11" s="14"/>
      <c r="KU11" s="14"/>
      <c r="KV11" s="14"/>
      <c r="KW11" s="14"/>
      <c r="KX11" s="14"/>
      <c r="KY11" s="14"/>
      <c r="KZ11" s="14"/>
      <c r="LA11" s="14"/>
      <c r="LB11" s="14"/>
      <c r="LC11" s="14"/>
      <c r="LD11" s="14"/>
      <c r="LE11" s="14"/>
      <c r="LF11" s="14"/>
      <c r="LG11" s="14"/>
      <c r="LH11" s="14"/>
      <c r="LI11" s="14"/>
      <c r="LJ11" s="14"/>
      <c r="LK11" s="14"/>
      <c r="LL11" s="14"/>
      <c r="LM11" s="14"/>
      <c r="LN11" s="14"/>
      <c r="LO11" s="14"/>
      <c r="LP11" s="14"/>
      <c r="LQ11" s="14"/>
      <c r="LR11" s="14"/>
      <c r="LS11" s="14"/>
      <c r="LT11" s="14"/>
      <c r="LU11" s="14"/>
      <c r="LV11" s="14"/>
      <c r="LW11" s="14"/>
      <c r="LX11" s="14"/>
      <c r="LY11" s="14"/>
      <c r="LZ11" s="14"/>
      <c r="MA11" s="14"/>
      <c r="MB11" s="14"/>
      <c r="MC11" s="14"/>
      <c r="MD11" s="14"/>
      <c r="ME11" s="14"/>
      <c r="MF11" s="14"/>
      <c r="MG11" s="14"/>
      <c r="MH11" s="14"/>
      <c r="MI11" s="14"/>
      <c r="MJ11" s="14"/>
      <c r="MK11" s="14"/>
      <c r="ML11" s="14"/>
      <c r="MM11" s="14"/>
      <c r="MN11" s="14"/>
      <c r="MO11" s="14"/>
      <c r="MP11" s="14"/>
      <c r="MQ11" s="14"/>
      <c r="MR11" s="14"/>
      <c r="MS11" s="14"/>
      <c r="MT11" s="14"/>
      <c r="MU11" s="14"/>
      <c r="MV11" s="14"/>
      <c r="MW11" s="14"/>
      <c r="MX11" s="14"/>
      <c r="MY11" s="14"/>
      <c r="MZ11" s="14"/>
      <c r="NA11" s="14"/>
      <c r="NB11" s="14"/>
      <c r="NC11" s="14"/>
      <c r="ND11" s="14"/>
      <c r="NE11" s="14"/>
      <c r="NF11" s="14"/>
      <c r="NG11" s="14"/>
      <c r="NH11" s="14"/>
      <c r="NI11" s="14"/>
      <c r="NJ11" s="14"/>
      <c r="NK11" s="14"/>
      <c r="NL11" s="14"/>
      <c r="NM11" s="14"/>
      <c r="NN11" s="14"/>
      <c r="NO11" s="14"/>
      <c r="NP11" s="14"/>
      <c r="NQ11" s="14"/>
      <c r="NR11" s="14"/>
      <c r="NS11" s="14"/>
      <c r="NT11" s="14"/>
      <c r="NU11" s="14"/>
      <c r="NV11" s="14"/>
      <c r="NW11" s="14"/>
      <c r="NX11" s="14"/>
      <c r="NY11" s="14"/>
      <c r="NZ11" s="14"/>
      <c r="OA11" s="14"/>
      <c r="OB11" s="14"/>
      <c r="OC11" s="14"/>
      <c r="OD11" s="14"/>
      <c r="OE11" s="14"/>
      <c r="OF11" s="14"/>
      <c r="OG11" s="14"/>
      <c r="OH11" s="14"/>
      <c r="OI11" s="14"/>
      <c r="OJ11" s="14"/>
      <c r="OK11" s="14"/>
      <c r="OL11" s="14"/>
      <c r="OM11" s="14"/>
      <c r="ON11" s="14"/>
      <c r="OO11" s="14"/>
      <c r="OP11" s="14"/>
      <c r="OQ11" s="14"/>
      <c r="OR11" s="14"/>
      <c r="OS11" s="14"/>
      <c r="OT11" s="14"/>
      <c r="OU11" s="14"/>
      <c r="OV11" s="14"/>
      <c r="OW11" s="14"/>
      <c r="OX11" s="14"/>
    </row>
    <row r="12" spans="1:414" s="15" customFormat="1" ht="53.1" customHeight="1">
      <c r="A12" s="36" t="s">
        <v>171</v>
      </c>
      <c r="B12" s="68" t="s">
        <v>172</v>
      </c>
      <c r="C12" s="127" t="s">
        <v>173</v>
      </c>
      <c r="D12" s="68" t="s">
        <v>159</v>
      </c>
      <c r="E12" s="77">
        <v>14.5</v>
      </c>
      <c r="F12" s="77">
        <v>18</v>
      </c>
      <c r="G12" s="77">
        <v>7</v>
      </c>
      <c r="H12" s="77">
        <v>15</v>
      </c>
      <c r="I12" s="77">
        <v>5</v>
      </c>
      <c r="J12" s="93">
        <v>15</v>
      </c>
      <c r="K12" s="77">
        <v>15</v>
      </c>
      <c r="L12" s="76">
        <v>89.5</v>
      </c>
      <c r="M12" s="75">
        <v>110.5</v>
      </c>
      <c r="N12" s="128">
        <v>746520</v>
      </c>
      <c r="O12" s="129">
        <v>785920</v>
      </c>
      <c r="P12" s="130">
        <f t="shared" si="0"/>
        <v>39400</v>
      </c>
      <c r="Q12" s="53">
        <f t="shared" si="1"/>
        <v>5.0132328990228014E-2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  <c r="IX12" s="14"/>
      <c r="IY12" s="14"/>
      <c r="IZ12" s="14"/>
      <c r="JA12" s="14"/>
      <c r="JB12" s="14"/>
      <c r="JC12" s="14"/>
      <c r="JD12" s="14"/>
      <c r="JE12" s="14"/>
      <c r="JF12" s="14"/>
      <c r="JG12" s="14"/>
      <c r="JH12" s="14"/>
      <c r="JI12" s="14"/>
      <c r="JJ12" s="14"/>
      <c r="JK12" s="14"/>
      <c r="JL12" s="14"/>
      <c r="JM12" s="14"/>
      <c r="JN12" s="14"/>
      <c r="JO12" s="14"/>
      <c r="JP12" s="14"/>
      <c r="JQ12" s="14"/>
      <c r="JR12" s="14"/>
      <c r="JS12" s="14"/>
      <c r="JT12" s="14"/>
      <c r="JU12" s="14"/>
      <c r="JV12" s="14"/>
      <c r="JW12" s="14"/>
      <c r="JX12" s="14"/>
      <c r="JY12" s="14"/>
      <c r="JZ12" s="14"/>
      <c r="KA12" s="14"/>
      <c r="KB12" s="14"/>
      <c r="KC12" s="14"/>
      <c r="KD12" s="14"/>
      <c r="KE12" s="14"/>
      <c r="KF12" s="14"/>
      <c r="KG12" s="14"/>
      <c r="KH12" s="14"/>
      <c r="KI12" s="14"/>
      <c r="KJ12" s="14"/>
      <c r="KK12" s="14"/>
      <c r="KL12" s="14"/>
      <c r="KM12" s="14"/>
      <c r="KN12" s="14"/>
      <c r="KO12" s="14"/>
      <c r="KP12" s="14"/>
      <c r="KQ12" s="14"/>
      <c r="KR12" s="14"/>
      <c r="KS12" s="14"/>
      <c r="KT12" s="14"/>
      <c r="KU12" s="14"/>
      <c r="KV12" s="14"/>
      <c r="KW12" s="14"/>
      <c r="KX12" s="14"/>
      <c r="KY12" s="14"/>
      <c r="KZ12" s="14"/>
      <c r="LA12" s="14"/>
      <c r="LB12" s="14"/>
      <c r="LC12" s="14"/>
      <c r="LD12" s="14"/>
      <c r="LE12" s="14"/>
      <c r="LF12" s="14"/>
      <c r="LG12" s="14"/>
      <c r="LH12" s="14"/>
      <c r="LI12" s="14"/>
      <c r="LJ12" s="14"/>
      <c r="LK12" s="14"/>
      <c r="LL12" s="14"/>
      <c r="LM12" s="14"/>
      <c r="LN12" s="14"/>
      <c r="LO12" s="14"/>
      <c r="LP12" s="14"/>
      <c r="LQ12" s="14"/>
      <c r="LR12" s="14"/>
      <c r="LS12" s="14"/>
      <c r="LT12" s="14"/>
      <c r="LU12" s="14"/>
      <c r="LV12" s="14"/>
      <c r="LW12" s="14"/>
      <c r="LX12" s="14"/>
      <c r="LY12" s="14"/>
      <c r="LZ12" s="14"/>
      <c r="MA12" s="14"/>
      <c r="MB12" s="14"/>
      <c r="MC12" s="14"/>
      <c r="MD12" s="14"/>
      <c r="ME12" s="14"/>
      <c r="MF12" s="14"/>
      <c r="MG12" s="14"/>
      <c r="MH12" s="14"/>
      <c r="MI12" s="14"/>
      <c r="MJ12" s="14"/>
      <c r="MK12" s="14"/>
      <c r="ML12" s="14"/>
      <c r="MM12" s="14"/>
      <c r="MN12" s="14"/>
      <c r="MO12" s="14"/>
      <c r="MP12" s="14"/>
      <c r="MQ12" s="14"/>
      <c r="MR12" s="14"/>
      <c r="MS12" s="14"/>
      <c r="MT12" s="14"/>
      <c r="MU12" s="14"/>
      <c r="MV12" s="14"/>
      <c r="MW12" s="14"/>
      <c r="MX12" s="14"/>
      <c r="MY12" s="14"/>
      <c r="MZ12" s="14"/>
      <c r="NA12" s="14"/>
      <c r="NB12" s="14"/>
      <c r="NC12" s="14"/>
      <c r="ND12" s="14"/>
      <c r="NE12" s="14"/>
      <c r="NF12" s="14"/>
      <c r="NG12" s="14"/>
      <c r="NH12" s="14"/>
      <c r="NI12" s="14"/>
      <c r="NJ12" s="14"/>
      <c r="NK12" s="14"/>
      <c r="NL12" s="14"/>
      <c r="NM12" s="14"/>
      <c r="NN12" s="14"/>
      <c r="NO12" s="14"/>
      <c r="NP12" s="14"/>
      <c r="NQ12" s="14"/>
      <c r="NR12" s="14"/>
      <c r="NS12" s="14"/>
      <c r="NT12" s="14"/>
      <c r="NU12" s="14"/>
      <c r="NV12" s="14"/>
      <c r="NW12" s="14"/>
      <c r="NX12" s="14"/>
      <c r="NY12" s="14"/>
      <c r="NZ12" s="14"/>
      <c r="OA12" s="14"/>
      <c r="OB12" s="14"/>
      <c r="OC12" s="14"/>
      <c r="OD12" s="14"/>
      <c r="OE12" s="14"/>
      <c r="OF12" s="14"/>
      <c r="OG12" s="14"/>
      <c r="OH12" s="14"/>
      <c r="OI12" s="14"/>
      <c r="OJ12" s="14"/>
      <c r="OK12" s="14"/>
      <c r="OL12" s="14"/>
      <c r="OM12" s="14"/>
      <c r="ON12" s="14"/>
      <c r="OO12" s="14"/>
      <c r="OP12" s="14"/>
      <c r="OQ12" s="14"/>
      <c r="OR12" s="14"/>
      <c r="OS12" s="14"/>
      <c r="OT12" s="14"/>
      <c r="OU12" s="14"/>
      <c r="OV12" s="14"/>
      <c r="OW12" s="14"/>
      <c r="OX12" s="14"/>
    </row>
    <row r="13" spans="1:414" s="15" customFormat="1" ht="53.25" customHeight="1" thickBot="1">
      <c r="A13" s="131" t="s">
        <v>122</v>
      </c>
      <c r="B13" s="132" t="s">
        <v>123</v>
      </c>
      <c r="C13" s="133" t="s">
        <v>124</v>
      </c>
      <c r="D13" s="132" t="s">
        <v>125</v>
      </c>
      <c r="E13" s="134">
        <v>14.5</v>
      </c>
      <c r="F13" s="134">
        <v>16.5</v>
      </c>
      <c r="G13" s="134">
        <v>10</v>
      </c>
      <c r="H13" s="134">
        <v>11</v>
      </c>
      <c r="I13" s="134">
        <v>5</v>
      </c>
      <c r="J13" s="135">
        <v>12.5</v>
      </c>
      <c r="K13" s="134">
        <v>15</v>
      </c>
      <c r="L13" s="136">
        <v>84.5</v>
      </c>
      <c r="M13" s="137">
        <v>110.5</v>
      </c>
      <c r="N13" s="31">
        <v>583300</v>
      </c>
      <c r="O13" s="32">
        <v>614000</v>
      </c>
      <c r="P13" s="12">
        <f t="shared" si="0"/>
        <v>30700</v>
      </c>
      <c r="Q13" s="52">
        <f t="shared" si="1"/>
        <v>0.05</v>
      </c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  <c r="IX13" s="14"/>
      <c r="IY13" s="14"/>
      <c r="IZ13" s="14"/>
      <c r="JA13" s="14"/>
      <c r="JB13" s="14"/>
      <c r="JC13" s="14"/>
      <c r="JD13" s="14"/>
      <c r="JE13" s="14"/>
      <c r="JF13" s="14"/>
      <c r="JG13" s="14"/>
      <c r="JH13" s="14"/>
      <c r="JI13" s="14"/>
      <c r="JJ13" s="14"/>
      <c r="JK13" s="14"/>
      <c r="JL13" s="14"/>
      <c r="JM13" s="14"/>
      <c r="JN13" s="14"/>
      <c r="JO13" s="14"/>
      <c r="JP13" s="14"/>
      <c r="JQ13" s="14"/>
      <c r="JR13" s="14"/>
      <c r="JS13" s="14"/>
      <c r="JT13" s="14"/>
      <c r="JU13" s="14"/>
      <c r="JV13" s="14"/>
      <c r="JW13" s="14"/>
      <c r="JX13" s="14"/>
      <c r="JY13" s="14"/>
      <c r="JZ13" s="14"/>
      <c r="KA13" s="14"/>
      <c r="KB13" s="14"/>
      <c r="KC13" s="14"/>
      <c r="KD13" s="14"/>
      <c r="KE13" s="14"/>
      <c r="KF13" s="14"/>
      <c r="KG13" s="14"/>
      <c r="KH13" s="14"/>
      <c r="KI13" s="14"/>
      <c r="KJ13" s="14"/>
      <c r="KK13" s="14"/>
      <c r="KL13" s="14"/>
      <c r="KM13" s="14"/>
      <c r="KN13" s="14"/>
      <c r="KO13" s="14"/>
      <c r="KP13" s="14"/>
      <c r="KQ13" s="14"/>
      <c r="KR13" s="14"/>
      <c r="KS13" s="14"/>
      <c r="KT13" s="14"/>
      <c r="KU13" s="14"/>
      <c r="KV13" s="14"/>
      <c r="KW13" s="14"/>
      <c r="KX13" s="14"/>
      <c r="KY13" s="14"/>
      <c r="KZ13" s="14"/>
      <c r="LA13" s="14"/>
      <c r="LB13" s="14"/>
      <c r="LC13" s="14"/>
      <c r="LD13" s="14"/>
      <c r="LE13" s="14"/>
      <c r="LF13" s="14"/>
      <c r="LG13" s="14"/>
      <c r="LH13" s="14"/>
      <c r="LI13" s="14"/>
      <c r="LJ13" s="14"/>
      <c r="LK13" s="14"/>
      <c r="LL13" s="14"/>
      <c r="LM13" s="14"/>
      <c r="LN13" s="14"/>
      <c r="LO13" s="14"/>
      <c r="LP13" s="14"/>
      <c r="LQ13" s="14"/>
      <c r="LR13" s="14"/>
      <c r="LS13" s="14"/>
      <c r="LT13" s="14"/>
      <c r="LU13" s="14"/>
      <c r="LV13" s="14"/>
      <c r="LW13" s="14"/>
      <c r="LX13" s="14"/>
      <c r="LY13" s="14"/>
      <c r="LZ13" s="14"/>
      <c r="MA13" s="14"/>
      <c r="MB13" s="14"/>
      <c r="MC13" s="14"/>
      <c r="MD13" s="14"/>
      <c r="ME13" s="14"/>
      <c r="MF13" s="14"/>
      <c r="MG13" s="14"/>
      <c r="MH13" s="14"/>
      <c r="MI13" s="14"/>
      <c r="MJ13" s="14"/>
      <c r="MK13" s="14"/>
      <c r="ML13" s="14"/>
      <c r="MM13" s="14"/>
      <c r="MN13" s="14"/>
      <c r="MO13" s="14"/>
      <c r="MP13" s="14"/>
      <c r="MQ13" s="14"/>
      <c r="MR13" s="14"/>
      <c r="MS13" s="14"/>
      <c r="MT13" s="14"/>
      <c r="MU13" s="14"/>
      <c r="MV13" s="14"/>
      <c r="MW13" s="14"/>
      <c r="MX13" s="14"/>
      <c r="MY13" s="14"/>
      <c r="MZ13" s="14"/>
      <c r="NA13" s="14"/>
      <c r="NB13" s="14"/>
      <c r="NC13" s="14"/>
      <c r="ND13" s="14"/>
      <c r="NE13" s="14"/>
      <c r="NF13" s="14"/>
      <c r="NG13" s="14"/>
      <c r="NH13" s="14"/>
      <c r="NI13" s="14"/>
      <c r="NJ13" s="14"/>
      <c r="NK13" s="14"/>
      <c r="NL13" s="14"/>
      <c r="NM13" s="14"/>
      <c r="NN13" s="14"/>
      <c r="NO13" s="14"/>
      <c r="NP13" s="14"/>
      <c r="NQ13" s="14"/>
      <c r="NR13" s="14"/>
      <c r="NS13" s="14"/>
      <c r="NT13" s="14"/>
      <c r="NU13" s="14"/>
      <c r="NV13" s="14"/>
      <c r="NW13" s="14"/>
      <c r="NX13" s="14"/>
      <c r="NY13" s="14"/>
      <c r="NZ13" s="14"/>
      <c r="OA13" s="14"/>
      <c r="OB13" s="14"/>
      <c r="OC13" s="14"/>
      <c r="OD13" s="14"/>
      <c r="OE13" s="14"/>
      <c r="OF13" s="14"/>
      <c r="OG13" s="14"/>
      <c r="OH13" s="14"/>
      <c r="OI13" s="14"/>
      <c r="OJ13" s="14"/>
      <c r="OK13" s="14"/>
      <c r="OL13" s="14"/>
      <c r="OM13" s="14"/>
      <c r="ON13" s="14"/>
      <c r="OO13" s="14"/>
      <c r="OP13" s="14"/>
      <c r="OQ13" s="14"/>
      <c r="OR13" s="14"/>
      <c r="OS13" s="14"/>
      <c r="OT13" s="14"/>
      <c r="OU13" s="14"/>
      <c r="OV13" s="14"/>
      <c r="OW13" s="14"/>
      <c r="OX13" s="14"/>
    </row>
    <row r="14" spans="1:414" s="15" customFormat="1" ht="53.1" customHeight="1">
      <c r="A14" s="47" t="s">
        <v>156</v>
      </c>
      <c r="B14" s="59" t="s">
        <v>157</v>
      </c>
      <c r="C14" s="65" t="s">
        <v>158</v>
      </c>
      <c r="D14" s="59" t="s">
        <v>159</v>
      </c>
      <c r="E14" s="63">
        <v>14</v>
      </c>
      <c r="F14" s="63">
        <v>18</v>
      </c>
      <c r="G14" s="63">
        <v>7</v>
      </c>
      <c r="H14" s="63">
        <v>15</v>
      </c>
      <c r="I14" s="63">
        <v>5</v>
      </c>
      <c r="J14" s="92">
        <v>15</v>
      </c>
      <c r="K14" s="63">
        <v>15</v>
      </c>
      <c r="L14" s="73">
        <v>89</v>
      </c>
      <c r="M14" s="71">
        <v>110</v>
      </c>
      <c r="N14" s="138">
        <v>746520</v>
      </c>
      <c r="O14" s="139">
        <v>785920</v>
      </c>
      <c r="P14" s="140">
        <f t="shared" si="0"/>
        <v>39400</v>
      </c>
      <c r="Q14" s="53">
        <f t="shared" si="1"/>
        <v>5.0132328990228014E-2</v>
      </c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  <c r="IX14" s="14"/>
      <c r="IY14" s="14"/>
      <c r="IZ14" s="14"/>
      <c r="JA14" s="14"/>
      <c r="JB14" s="14"/>
      <c r="JC14" s="14"/>
      <c r="JD14" s="14"/>
      <c r="JE14" s="14"/>
      <c r="JF14" s="14"/>
      <c r="JG14" s="14"/>
      <c r="JH14" s="14"/>
      <c r="JI14" s="14"/>
      <c r="JJ14" s="14"/>
      <c r="JK14" s="14"/>
      <c r="JL14" s="14"/>
      <c r="JM14" s="14"/>
      <c r="JN14" s="14"/>
      <c r="JO14" s="14"/>
      <c r="JP14" s="14"/>
      <c r="JQ14" s="14"/>
      <c r="JR14" s="14"/>
      <c r="JS14" s="14"/>
      <c r="JT14" s="14"/>
      <c r="JU14" s="14"/>
      <c r="JV14" s="14"/>
      <c r="JW14" s="14"/>
      <c r="JX14" s="14"/>
      <c r="JY14" s="14"/>
      <c r="JZ14" s="14"/>
      <c r="KA14" s="14"/>
      <c r="KB14" s="14"/>
      <c r="KC14" s="14"/>
      <c r="KD14" s="14"/>
      <c r="KE14" s="14"/>
      <c r="KF14" s="14"/>
      <c r="KG14" s="14"/>
      <c r="KH14" s="14"/>
      <c r="KI14" s="14"/>
      <c r="KJ14" s="14"/>
      <c r="KK14" s="14"/>
      <c r="KL14" s="14"/>
      <c r="KM14" s="14"/>
      <c r="KN14" s="14"/>
      <c r="KO14" s="14"/>
      <c r="KP14" s="14"/>
      <c r="KQ14" s="14"/>
      <c r="KR14" s="14"/>
      <c r="KS14" s="14"/>
      <c r="KT14" s="14"/>
      <c r="KU14" s="14"/>
      <c r="KV14" s="14"/>
      <c r="KW14" s="14"/>
      <c r="KX14" s="14"/>
      <c r="KY14" s="14"/>
      <c r="KZ14" s="14"/>
      <c r="LA14" s="14"/>
      <c r="LB14" s="14"/>
      <c r="LC14" s="14"/>
      <c r="LD14" s="14"/>
      <c r="LE14" s="14"/>
      <c r="LF14" s="14"/>
      <c r="LG14" s="14"/>
      <c r="LH14" s="14"/>
      <c r="LI14" s="14"/>
      <c r="LJ14" s="14"/>
      <c r="LK14" s="14"/>
      <c r="LL14" s="14"/>
      <c r="LM14" s="14"/>
      <c r="LN14" s="14"/>
      <c r="LO14" s="14"/>
      <c r="LP14" s="14"/>
      <c r="LQ14" s="14"/>
      <c r="LR14" s="14"/>
      <c r="LS14" s="14"/>
      <c r="LT14" s="14"/>
      <c r="LU14" s="14"/>
      <c r="LV14" s="14"/>
      <c r="LW14" s="14"/>
      <c r="LX14" s="14"/>
      <c r="LY14" s="14"/>
      <c r="LZ14" s="14"/>
      <c r="MA14" s="14"/>
      <c r="MB14" s="14"/>
      <c r="MC14" s="14"/>
      <c r="MD14" s="14"/>
      <c r="ME14" s="14"/>
      <c r="MF14" s="14"/>
      <c r="MG14" s="14"/>
      <c r="MH14" s="14"/>
      <c r="MI14" s="14"/>
      <c r="MJ14" s="14"/>
      <c r="MK14" s="14"/>
      <c r="ML14" s="14"/>
      <c r="MM14" s="14"/>
      <c r="MN14" s="14"/>
      <c r="MO14" s="14"/>
      <c r="MP14" s="14"/>
      <c r="MQ14" s="14"/>
      <c r="MR14" s="14"/>
      <c r="MS14" s="14"/>
      <c r="MT14" s="14"/>
      <c r="MU14" s="14"/>
      <c r="MV14" s="14"/>
      <c r="MW14" s="14"/>
      <c r="MX14" s="14"/>
      <c r="MY14" s="14"/>
      <c r="MZ14" s="14"/>
      <c r="NA14" s="14"/>
      <c r="NB14" s="14"/>
      <c r="NC14" s="14"/>
      <c r="ND14" s="14"/>
      <c r="NE14" s="14"/>
      <c r="NF14" s="14"/>
      <c r="NG14" s="14"/>
      <c r="NH14" s="14"/>
      <c r="NI14" s="14"/>
      <c r="NJ14" s="14"/>
      <c r="NK14" s="14"/>
      <c r="NL14" s="14"/>
      <c r="NM14" s="14"/>
      <c r="NN14" s="14"/>
      <c r="NO14" s="14"/>
      <c r="NP14" s="14"/>
      <c r="NQ14" s="14"/>
      <c r="NR14" s="14"/>
      <c r="NS14" s="14"/>
      <c r="NT14" s="14"/>
      <c r="NU14" s="14"/>
      <c r="NV14" s="14"/>
      <c r="NW14" s="14"/>
      <c r="NX14" s="14"/>
      <c r="NY14" s="14"/>
      <c r="NZ14" s="14"/>
      <c r="OA14" s="14"/>
      <c r="OB14" s="14"/>
      <c r="OC14" s="14"/>
      <c r="OD14" s="14"/>
      <c r="OE14" s="14"/>
      <c r="OF14" s="14"/>
      <c r="OG14" s="14"/>
      <c r="OH14" s="14"/>
      <c r="OI14" s="14"/>
      <c r="OJ14" s="14"/>
      <c r="OK14" s="14"/>
      <c r="OL14" s="14"/>
      <c r="OM14" s="14"/>
      <c r="ON14" s="14"/>
      <c r="OO14" s="14"/>
      <c r="OP14" s="14"/>
      <c r="OQ14" s="14"/>
      <c r="OR14" s="14"/>
      <c r="OS14" s="14"/>
      <c r="OT14" s="14"/>
      <c r="OU14" s="14"/>
      <c r="OV14" s="14"/>
      <c r="OW14" s="14"/>
      <c r="OX14" s="14"/>
    </row>
    <row r="15" spans="1:414" s="15" customFormat="1" ht="53.1" customHeight="1" thickBot="1">
      <c r="A15" s="141" t="s">
        <v>74</v>
      </c>
      <c r="B15" s="142" t="s">
        <v>75</v>
      </c>
      <c r="C15" s="143" t="s">
        <v>76</v>
      </c>
      <c r="D15" s="142" t="s">
        <v>77</v>
      </c>
      <c r="E15" s="134">
        <v>16</v>
      </c>
      <c r="F15" s="134">
        <v>17.5</v>
      </c>
      <c r="G15" s="134">
        <v>6</v>
      </c>
      <c r="H15" s="134">
        <v>11.5</v>
      </c>
      <c r="I15" s="134">
        <v>4.5</v>
      </c>
      <c r="J15" s="135">
        <v>14</v>
      </c>
      <c r="K15" s="134">
        <v>14.5</v>
      </c>
      <c r="L15" s="136">
        <v>84</v>
      </c>
      <c r="M15" s="137">
        <v>110</v>
      </c>
      <c r="N15" s="31">
        <v>873240</v>
      </c>
      <c r="O15" s="32">
        <v>919200</v>
      </c>
      <c r="P15" s="12">
        <f t="shared" si="0"/>
        <v>45960</v>
      </c>
      <c r="Q15" s="52">
        <f t="shared" si="1"/>
        <v>0.05</v>
      </c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  <c r="KH15" s="14"/>
      <c r="KI15" s="14"/>
      <c r="KJ15" s="14"/>
      <c r="KK15" s="14"/>
      <c r="KL15" s="14"/>
      <c r="KM15" s="14"/>
      <c r="KN15" s="14"/>
      <c r="KO15" s="14"/>
      <c r="KP15" s="14"/>
      <c r="KQ15" s="14"/>
      <c r="KR15" s="14"/>
      <c r="KS15" s="14"/>
      <c r="KT15" s="14"/>
      <c r="KU15" s="14"/>
      <c r="KV15" s="14"/>
      <c r="KW15" s="14"/>
      <c r="KX15" s="14"/>
      <c r="KY15" s="14"/>
      <c r="KZ15" s="14"/>
      <c r="LA15" s="14"/>
      <c r="LB15" s="14"/>
      <c r="LC15" s="14"/>
      <c r="LD15" s="14"/>
      <c r="LE15" s="14"/>
      <c r="LF15" s="14"/>
      <c r="LG15" s="14"/>
      <c r="LH15" s="14"/>
      <c r="LI15" s="14"/>
      <c r="LJ15" s="14"/>
      <c r="LK15" s="14"/>
      <c r="LL15" s="14"/>
      <c r="LM15" s="14"/>
      <c r="LN15" s="14"/>
      <c r="LO15" s="14"/>
      <c r="LP15" s="14"/>
      <c r="LQ15" s="14"/>
      <c r="LR15" s="14"/>
      <c r="LS15" s="14"/>
      <c r="LT15" s="14"/>
      <c r="LU15" s="14"/>
      <c r="LV15" s="14"/>
      <c r="LW15" s="14"/>
      <c r="LX15" s="14"/>
      <c r="LY15" s="14"/>
      <c r="LZ15" s="14"/>
      <c r="MA15" s="14"/>
      <c r="MB15" s="14"/>
      <c r="MC15" s="14"/>
      <c r="MD15" s="14"/>
      <c r="ME15" s="14"/>
      <c r="MF15" s="14"/>
      <c r="MG15" s="14"/>
      <c r="MH15" s="14"/>
      <c r="MI15" s="14"/>
      <c r="MJ15" s="14"/>
      <c r="MK15" s="14"/>
      <c r="ML15" s="14"/>
      <c r="MM15" s="14"/>
      <c r="MN15" s="14"/>
      <c r="MO15" s="14"/>
      <c r="MP15" s="14"/>
      <c r="MQ15" s="14"/>
      <c r="MR15" s="14"/>
      <c r="MS15" s="14"/>
      <c r="MT15" s="14"/>
      <c r="MU15" s="14"/>
      <c r="MV15" s="14"/>
      <c r="MW15" s="14"/>
      <c r="MX15" s="14"/>
      <c r="MY15" s="14"/>
      <c r="MZ15" s="14"/>
      <c r="NA15" s="14"/>
      <c r="NB15" s="14"/>
      <c r="NC15" s="14"/>
      <c r="ND15" s="14"/>
      <c r="NE15" s="14"/>
      <c r="NF15" s="14"/>
      <c r="NG15" s="14"/>
      <c r="NH15" s="14"/>
      <c r="NI15" s="14"/>
      <c r="NJ15" s="14"/>
      <c r="NK15" s="14"/>
      <c r="NL15" s="14"/>
      <c r="NM15" s="14"/>
      <c r="NN15" s="14"/>
      <c r="NO15" s="14"/>
      <c r="NP15" s="14"/>
      <c r="NQ15" s="14"/>
      <c r="NR15" s="14"/>
      <c r="NS15" s="14"/>
      <c r="NT15" s="14"/>
      <c r="NU15" s="14"/>
      <c r="NV15" s="14"/>
      <c r="NW15" s="14"/>
      <c r="NX15" s="14"/>
      <c r="NY15" s="14"/>
      <c r="NZ15" s="14"/>
      <c r="OA15" s="14"/>
      <c r="OB15" s="14"/>
      <c r="OC15" s="14"/>
      <c r="OD15" s="14"/>
      <c r="OE15" s="14"/>
      <c r="OF15" s="14"/>
      <c r="OG15" s="14"/>
      <c r="OH15" s="14"/>
      <c r="OI15" s="14"/>
      <c r="OJ15" s="14"/>
      <c r="OK15" s="14"/>
      <c r="OL15" s="14"/>
      <c r="OM15" s="14"/>
      <c r="ON15" s="14"/>
      <c r="OO15" s="14"/>
      <c r="OP15" s="14"/>
      <c r="OQ15" s="14"/>
      <c r="OR15" s="14"/>
      <c r="OS15" s="14"/>
      <c r="OT15" s="14"/>
      <c r="OU15" s="14"/>
      <c r="OV15" s="14"/>
      <c r="OW15" s="14"/>
      <c r="OX15" s="14"/>
    </row>
    <row r="16" spans="1:414" s="15" customFormat="1" ht="53.1" customHeight="1" thickBot="1">
      <c r="A16" s="144" t="s">
        <v>62</v>
      </c>
      <c r="B16" s="116" t="s">
        <v>63</v>
      </c>
      <c r="C16" s="117" t="s">
        <v>64</v>
      </c>
      <c r="D16" s="118" t="s">
        <v>65</v>
      </c>
      <c r="E16" s="108">
        <v>14.5</v>
      </c>
      <c r="F16" s="108">
        <v>17</v>
      </c>
      <c r="G16" s="108">
        <v>8</v>
      </c>
      <c r="H16" s="108">
        <v>14.5</v>
      </c>
      <c r="I16" s="108">
        <v>4.5</v>
      </c>
      <c r="J16" s="109">
        <v>15</v>
      </c>
      <c r="K16" s="108">
        <v>15</v>
      </c>
      <c r="L16" s="110">
        <v>88.5</v>
      </c>
      <c r="M16" s="111">
        <v>109.5</v>
      </c>
      <c r="N16" s="122">
        <v>979944</v>
      </c>
      <c r="O16" s="113">
        <v>1031520</v>
      </c>
      <c r="P16" s="114">
        <f t="shared" si="0"/>
        <v>51576</v>
      </c>
      <c r="Q16" s="52">
        <f t="shared" si="1"/>
        <v>0.05</v>
      </c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  <c r="KH16" s="14"/>
      <c r="KI16" s="14"/>
      <c r="KJ16" s="14"/>
      <c r="KK16" s="14"/>
      <c r="KL16" s="14"/>
      <c r="KM16" s="14"/>
      <c r="KN16" s="14"/>
      <c r="KO16" s="14"/>
      <c r="KP16" s="14"/>
      <c r="KQ16" s="14"/>
      <c r="KR16" s="14"/>
      <c r="KS16" s="14"/>
      <c r="KT16" s="14"/>
      <c r="KU16" s="14"/>
      <c r="KV16" s="14"/>
      <c r="KW16" s="14"/>
      <c r="KX16" s="14"/>
      <c r="KY16" s="14"/>
      <c r="KZ16" s="14"/>
      <c r="LA16" s="14"/>
      <c r="LB16" s="14"/>
      <c r="LC16" s="14"/>
      <c r="LD16" s="14"/>
      <c r="LE16" s="14"/>
      <c r="LF16" s="14"/>
      <c r="LG16" s="14"/>
      <c r="LH16" s="14"/>
      <c r="LI16" s="14"/>
      <c r="LJ16" s="14"/>
      <c r="LK16" s="14"/>
      <c r="LL16" s="14"/>
      <c r="LM16" s="14"/>
      <c r="LN16" s="14"/>
      <c r="LO16" s="14"/>
      <c r="LP16" s="14"/>
      <c r="LQ16" s="14"/>
      <c r="LR16" s="14"/>
      <c r="LS16" s="14"/>
      <c r="LT16" s="14"/>
      <c r="LU16" s="14"/>
      <c r="LV16" s="14"/>
      <c r="LW16" s="14"/>
      <c r="LX16" s="14"/>
      <c r="LY16" s="14"/>
      <c r="LZ16" s="14"/>
      <c r="MA16" s="14"/>
      <c r="MB16" s="14"/>
      <c r="MC16" s="14"/>
      <c r="MD16" s="14"/>
      <c r="ME16" s="14"/>
      <c r="MF16" s="14"/>
      <c r="MG16" s="14"/>
      <c r="MH16" s="14"/>
      <c r="MI16" s="14"/>
      <c r="MJ16" s="14"/>
      <c r="MK16" s="14"/>
      <c r="ML16" s="14"/>
      <c r="MM16" s="14"/>
      <c r="MN16" s="14"/>
      <c r="MO16" s="14"/>
      <c r="MP16" s="14"/>
      <c r="MQ16" s="14"/>
      <c r="MR16" s="14"/>
      <c r="MS16" s="14"/>
      <c r="MT16" s="14"/>
      <c r="MU16" s="14"/>
      <c r="MV16" s="14"/>
      <c r="MW16" s="14"/>
      <c r="MX16" s="14"/>
      <c r="MY16" s="14"/>
      <c r="MZ16" s="14"/>
      <c r="NA16" s="14"/>
      <c r="NB16" s="14"/>
      <c r="NC16" s="14"/>
      <c r="ND16" s="14"/>
      <c r="NE16" s="14"/>
      <c r="NF16" s="14"/>
      <c r="NG16" s="14"/>
      <c r="NH16" s="14"/>
      <c r="NI16" s="14"/>
      <c r="NJ16" s="14"/>
      <c r="NK16" s="14"/>
      <c r="NL16" s="14"/>
      <c r="NM16" s="14"/>
      <c r="NN16" s="14"/>
      <c r="NO16" s="14"/>
      <c r="NP16" s="14"/>
      <c r="NQ16" s="14"/>
      <c r="NR16" s="14"/>
      <c r="NS16" s="14"/>
      <c r="NT16" s="14"/>
      <c r="NU16" s="14"/>
      <c r="NV16" s="14"/>
      <c r="NW16" s="14"/>
      <c r="NX16" s="14"/>
      <c r="NY16" s="14"/>
      <c r="NZ16" s="14"/>
      <c r="OA16" s="14"/>
      <c r="OB16" s="14"/>
      <c r="OC16" s="14"/>
      <c r="OD16" s="14"/>
      <c r="OE16" s="14"/>
      <c r="OF16" s="14"/>
      <c r="OG16" s="14"/>
      <c r="OH16" s="14"/>
      <c r="OI16" s="14"/>
      <c r="OJ16" s="14"/>
      <c r="OK16" s="14"/>
      <c r="OL16" s="14"/>
      <c r="OM16" s="14"/>
      <c r="ON16" s="14"/>
      <c r="OO16" s="14"/>
      <c r="OP16" s="14"/>
      <c r="OQ16" s="14"/>
      <c r="OR16" s="14"/>
      <c r="OS16" s="14"/>
      <c r="OT16" s="14"/>
      <c r="OU16" s="14"/>
      <c r="OV16" s="14"/>
      <c r="OW16" s="14"/>
      <c r="OX16" s="14"/>
    </row>
    <row r="17" spans="1:414" s="15" customFormat="1" ht="53.1" customHeight="1" thickBot="1">
      <c r="A17" s="144" t="s">
        <v>126</v>
      </c>
      <c r="B17" s="116" t="s">
        <v>127</v>
      </c>
      <c r="C17" s="121" t="s">
        <v>128</v>
      </c>
      <c r="D17" s="126" t="s">
        <v>129</v>
      </c>
      <c r="E17" s="108">
        <v>15</v>
      </c>
      <c r="F17" s="108">
        <v>15</v>
      </c>
      <c r="G17" s="108">
        <v>10</v>
      </c>
      <c r="H17" s="108">
        <v>10.5</v>
      </c>
      <c r="I17" s="108">
        <v>3.5</v>
      </c>
      <c r="J17" s="109">
        <v>13.5</v>
      </c>
      <c r="K17" s="108">
        <v>15</v>
      </c>
      <c r="L17" s="110">
        <v>82.5</v>
      </c>
      <c r="M17" s="111">
        <v>108.5</v>
      </c>
      <c r="N17" s="122">
        <v>1889892</v>
      </c>
      <c r="O17" s="113">
        <v>1989360</v>
      </c>
      <c r="P17" s="114">
        <f t="shared" si="0"/>
        <v>99468</v>
      </c>
      <c r="Q17" s="52">
        <f t="shared" si="1"/>
        <v>0.05</v>
      </c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  <c r="IX17" s="14"/>
      <c r="IY17" s="14"/>
      <c r="IZ17" s="14"/>
      <c r="JA17" s="14"/>
      <c r="JB17" s="14"/>
      <c r="JC17" s="14"/>
      <c r="JD17" s="14"/>
      <c r="JE17" s="14"/>
      <c r="JF17" s="14"/>
      <c r="JG17" s="14"/>
      <c r="JH17" s="14"/>
      <c r="JI17" s="14"/>
      <c r="JJ17" s="14"/>
      <c r="JK17" s="14"/>
      <c r="JL17" s="14"/>
      <c r="JM17" s="14"/>
      <c r="JN17" s="14"/>
      <c r="JO17" s="14"/>
      <c r="JP17" s="14"/>
      <c r="JQ17" s="14"/>
      <c r="JR17" s="14"/>
      <c r="JS17" s="14"/>
      <c r="JT17" s="14"/>
      <c r="JU17" s="14"/>
      <c r="JV17" s="14"/>
      <c r="JW17" s="14"/>
      <c r="JX17" s="14"/>
      <c r="JY17" s="14"/>
      <c r="JZ17" s="14"/>
      <c r="KA17" s="14"/>
      <c r="KB17" s="14"/>
      <c r="KC17" s="14"/>
      <c r="KD17" s="14"/>
      <c r="KE17" s="14"/>
      <c r="KF17" s="14"/>
      <c r="KG17" s="14"/>
      <c r="KH17" s="14"/>
      <c r="KI17" s="14"/>
      <c r="KJ17" s="14"/>
      <c r="KK17" s="14"/>
      <c r="KL17" s="14"/>
      <c r="KM17" s="14"/>
      <c r="KN17" s="14"/>
      <c r="KO17" s="14"/>
      <c r="KP17" s="14"/>
      <c r="KQ17" s="14"/>
      <c r="KR17" s="14"/>
      <c r="KS17" s="14"/>
      <c r="KT17" s="14"/>
      <c r="KU17" s="14"/>
      <c r="KV17" s="14"/>
      <c r="KW17" s="14"/>
      <c r="KX17" s="14"/>
      <c r="KY17" s="14"/>
      <c r="KZ17" s="14"/>
      <c r="LA17" s="14"/>
      <c r="LB17" s="14"/>
      <c r="LC17" s="14"/>
      <c r="LD17" s="14"/>
      <c r="LE17" s="14"/>
      <c r="LF17" s="14"/>
      <c r="LG17" s="14"/>
      <c r="LH17" s="14"/>
      <c r="LI17" s="14"/>
      <c r="LJ17" s="14"/>
      <c r="LK17" s="14"/>
      <c r="LL17" s="14"/>
      <c r="LM17" s="14"/>
      <c r="LN17" s="14"/>
      <c r="LO17" s="14"/>
      <c r="LP17" s="14"/>
      <c r="LQ17" s="14"/>
      <c r="LR17" s="14"/>
      <c r="LS17" s="14"/>
      <c r="LT17" s="14"/>
      <c r="LU17" s="14"/>
      <c r="LV17" s="14"/>
      <c r="LW17" s="14"/>
      <c r="LX17" s="14"/>
      <c r="LY17" s="14"/>
      <c r="LZ17" s="14"/>
      <c r="MA17" s="14"/>
      <c r="MB17" s="14"/>
      <c r="MC17" s="14"/>
      <c r="MD17" s="14"/>
      <c r="ME17" s="14"/>
      <c r="MF17" s="14"/>
      <c r="MG17" s="14"/>
      <c r="MH17" s="14"/>
      <c r="MI17" s="14"/>
      <c r="MJ17" s="14"/>
      <c r="MK17" s="14"/>
      <c r="ML17" s="14"/>
      <c r="MM17" s="14"/>
      <c r="MN17" s="14"/>
      <c r="MO17" s="14"/>
      <c r="MP17" s="14"/>
      <c r="MQ17" s="14"/>
      <c r="MR17" s="14"/>
      <c r="MS17" s="14"/>
      <c r="MT17" s="14"/>
      <c r="MU17" s="14"/>
      <c r="MV17" s="14"/>
      <c r="MW17" s="14"/>
      <c r="MX17" s="14"/>
      <c r="MY17" s="14"/>
      <c r="MZ17" s="14"/>
      <c r="NA17" s="14"/>
      <c r="NB17" s="14"/>
      <c r="NC17" s="14"/>
      <c r="ND17" s="14"/>
      <c r="NE17" s="14"/>
      <c r="NF17" s="14"/>
      <c r="NG17" s="14"/>
      <c r="NH17" s="14"/>
      <c r="NI17" s="14"/>
      <c r="NJ17" s="14"/>
      <c r="NK17" s="14"/>
      <c r="NL17" s="14"/>
      <c r="NM17" s="14"/>
      <c r="NN17" s="14"/>
      <c r="NO17" s="14"/>
      <c r="NP17" s="14"/>
      <c r="NQ17" s="14"/>
      <c r="NR17" s="14"/>
      <c r="NS17" s="14"/>
      <c r="NT17" s="14"/>
      <c r="NU17" s="14"/>
      <c r="NV17" s="14"/>
      <c r="NW17" s="14"/>
      <c r="NX17" s="14"/>
      <c r="NY17" s="14"/>
      <c r="NZ17" s="14"/>
      <c r="OA17" s="14"/>
      <c r="OB17" s="14"/>
      <c r="OC17" s="14"/>
      <c r="OD17" s="14"/>
      <c r="OE17" s="14"/>
      <c r="OF17" s="14"/>
      <c r="OG17" s="14"/>
      <c r="OH17" s="14"/>
      <c r="OI17" s="14"/>
      <c r="OJ17" s="14"/>
      <c r="OK17" s="14"/>
      <c r="OL17" s="14"/>
      <c r="OM17" s="14"/>
      <c r="ON17" s="14"/>
      <c r="OO17" s="14"/>
      <c r="OP17" s="14"/>
      <c r="OQ17" s="14"/>
      <c r="OR17" s="14"/>
      <c r="OS17" s="14"/>
      <c r="OT17" s="14"/>
      <c r="OU17" s="14"/>
      <c r="OV17" s="14"/>
      <c r="OW17" s="14"/>
      <c r="OX17" s="14"/>
    </row>
    <row r="18" spans="1:414" s="15" customFormat="1" ht="53.1" customHeight="1">
      <c r="A18" s="147" t="s">
        <v>58</v>
      </c>
      <c r="B18" s="148" t="s">
        <v>59</v>
      </c>
      <c r="C18" s="149" t="s">
        <v>60</v>
      </c>
      <c r="D18" s="150" t="s">
        <v>61</v>
      </c>
      <c r="E18" s="151">
        <v>18</v>
      </c>
      <c r="F18" s="151">
        <v>18</v>
      </c>
      <c r="G18" s="151">
        <v>8</v>
      </c>
      <c r="H18" s="151">
        <v>15</v>
      </c>
      <c r="I18" s="151">
        <v>5</v>
      </c>
      <c r="J18" s="152">
        <v>15</v>
      </c>
      <c r="K18" s="151">
        <v>15</v>
      </c>
      <c r="L18" s="153">
        <v>94</v>
      </c>
      <c r="M18" s="154">
        <v>108</v>
      </c>
      <c r="N18" s="29">
        <v>699960</v>
      </c>
      <c r="O18" s="30">
        <v>736800</v>
      </c>
      <c r="P18" s="11">
        <f t="shared" si="0"/>
        <v>36840</v>
      </c>
      <c r="Q18" s="52">
        <f t="shared" si="1"/>
        <v>0.05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  <c r="IX18" s="14"/>
      <c r="IY18" s="14"/>
      <c r="IZ18" s="14"/>
      <c r="JA18" s="14"/>
      <c r="JB18" s="14"/>
      <c r="JC18" s="14"/>
      <c r="JD18" s="14"/>
      <c r="JE18" s="14"/>
      <c r="JF18" s="14"/>
      <c r="JG18" s="14"/>
      <c r="JH18" s="14"/>
      <c r="JI18" s="14"/>
      <c r="JJ18" s="14"/>
      <c r="JK18" s="14"/>
      <c r="JL18" s="14"/>
      <c r="JM18" s="14"/>
      <c r="JN18" s="14"/>
      <c r="JO18" s="14"/>
      <c r="JP18" s="14"/>
      <c r="JQ18" s="14"/>
      <c r="JR18" s="14"/>
      <c r="JS18" s="14"/>
      <c r="JT18" s="14"/>
      <c r="JU18" s="14"/>
      <c r="JV18" s="14"/>
      <c r="JW18" s="14"/>
      <c r="JX18" s="14"/>
      <c r="JY18" s="14"/>
      <c r="JZ18" s="14"/>
      <c r="KA18" s="14"/>
      <c r="KB18" s="14"/>
      <c r="KC18" s="14"/>
      <c r="KD18" s="14"/>
      <c r="KE18" s="14"/>
      <c r="KF18" s="14"/>
      <c r="KG18" s="14"/>
      <c r="KH18" s="14"/>
      <c r="KI18" s="14"/>
      <c r="KJ18" s="14"/>
      <c r="KK18" s="14"/>
      <c r="KL18" s="14"/>
      <c r="KM18" s="14"/>
      <c r="KN18" s="14"/>
      <c r="KO18" s="14"/>
      <c r="KP18" s="14"/>
      <c r="KQ18" s="14"/>
      <c r="KR18" s="14"/>
      <c r="KS18" s="14"/>
      <c r="KT18" s="14"/>
      <c r="KU18" s="14"/>
      <c r="KV18" s="14"/>
      <c r="KW18" s="14"/>
      <c r="KX18" s="14"/>
      <c r="KY18" s="14"/>
      <c r="KZ18" s="14"/>
      <c r="LA18" s="14"/>
      <c r="LB18" s="14"/>
      <c r="LC18" s="14"/>
      <c r="LD18" s="14"/>
      <c r="LE18" s="14"/>
      <c r="LF18" s="14"/>
      <c r="LG18" s="14"/>
      <c r="LH18" s="14"/>
      <c r="LI18" s="14"/>
      <c r="LJ18" s="14"/>
      <c r="LK18" s="14"/>
      <c r="LL18" s="14"/>
      <c r="LM18" s="14"/>
      <c r="LN18" s="14"/>
      <c r="LO18" s="14"/>
      <c r="LP18" s="14"/>
      <c r="LQ18" s="14"/>
      <c r="LR18" s="14"/>
      <c r="LS18" s="14"/>
      <c r="LT18" s="14"/>
      <c r="LU18" s="14"/>
      <c r="LV18" s="14"/>
      <c r="LW18" s="14"/>
      <c r="LX18" s="14"/>
      <c r="LY18" s="14"/>
      <c r="LZ18" s="14"/>
      <c r="MA18" s="14"/>
      <c r="MB18" s="14"/>
      <c r="MC18" s="14"/>
      <c r="MD18" s="14"/>
      <c r="ME18" s="14"/>
      <c r="MF18" s="14"/>
      <c r="MG18" s="14"/>
      <c r="MH18" s="14"/>
      <c r="MI18" s="14"/>
      <c r="MJ18" s="14"/>
      <c r="MK18" s="14"/>
      <c r="ML18" s="14"/>
      <c r="MM18" s="14"/>
      <c r="MN18" s="14"/>
      <c r="MO18" s="14"/>
      <c r="MP18" s="14"/>
      <c r="MQ18" s="14"/>
      <c r="MR18" s="14"/>
      <c r="MS18" s="14"/>
      <c r="MT18" s="14"/>
      <c r="MU18" s="14"/>
      <c r="MV18" s="14"/>
      <c r="MW18" s="14"/>
      <c r="MX18" s="14"/>
      <c r="MY18" s="14"/>
      <c r="MZ18" s="14"/>
      <c r="NA18" s="14"/>
      <c r="NB18" s="14"/>
      <c r="NC18" s="14"/>
      <c r="ND18" s="14"/>
      <c r="NE18" s="14"/>
      <c r="NF18" s="14"/>
      <c r="NG18" s="14"/>
      <c r="NH18" s="14"/>
      <c r="NI18" s="14"/>
      <c r="NJ18" s="14"/>
      <c r="NK18" s="14"/>
      <c r="NL18" s="14"/>
      <c r="NM18" s="14"/>
      <c r="NN18" s="14"/>
      <c r="NO18" s="14"/>
      <c r="NP18" s="14"/>
      <c r="NQ18" s="14"/>
      <c r="NR18" s="14"/>
      <c r="NS18" s="14"/>
      <c r="NT18" s="14"/>
      <c r="NU18" s="14"/>
      <c r="NV18" s="14"/>
      <c r="NW18" s="14"/>
      <c r="NX18" s="14"/>
      <c r="NY18" s="14"/>
      <c r="NZ18" s="14"/>
      <c r="OA18" s="14"/>
      <c r="OB18" s="14"/>
      <c r="OC18" s="14"/>
      <c r="OD18" s="14"/>
      <c r="OE18" s="14"/>
      <c r="OF18" s="14"/>
      <c r="OG18" s="14"/>
      <c r="OH18" s="14"/>
      <c r="OI18" s="14"/>
      <c r="OJ18" s="14"/>
      <c r="OK18" s="14"/>
      <c r="OL18" s="14"/>
      <c r="OM18" s="14"/>
      <c r="ON18" s="14"/>
      <c r="OO18" s="14"/>
      <c r="OP18" s="14"/>
      <c r="OQ18" s="14"/>
      <c r="OR18" s="14"/>
      <c r="OS18" s="14"/>
      <c r="OT18" s="14"/>
      <c r="OU18" s="14"/>
      <c r="OV18" s="14"/>
      <c r="OW18" s="14"/>
      <c r="OX18" s="14"/>
    </row>
    <row r="19" spans="1:414" s="15" customFormat="1" ht="53.1" customHeight="1" thickBot="1">
      <c r="A19" s="21" t="s">
        <v>130</v>
      </c>
      <c r="B19" s="60" t="s">
        <v>131</v>
      </c>
      <c r="C19" s="145" t="s">
        <v>132</v>
      </c>
      <c r="D19" s="146" t="s">
        <v>133</v>
      </c>
      <c r="E19" s="64">
        <v>16</v>
      </c>
      <c r="F19" s="64">
        <v>16.5</v>
      </c>
      <c r="G19" s="64">
        <v>10</v>
      </c>
      <c r="H19" s="64">
        <v>12</v>
      </c>
      <c r="I19" s="64">
        <v>3.5</v>
      </c>
      <c r="J19" s="94">
        <v>12.5</v>
      </c>
      <c r="K19" s="64">
        <v>12.5</v>
      </c>
      <c r="L19" s="74">
        <v>83</v>
      </c>
      <c r="M19" s="72">
        <v>108</v>
      </c>
      <c r="N19" s="37">
        <v>699960</v>
      </c>
      <c r="O19" s="38">
        <v>736800</v>
      </c>
      <c r="P19" s="42">
        <f t="shared" si="0"/>
        <v>36840</v>
      </c>
      <c r="Q19" s="52">
        <f t="shared" si="1"/>
        <v>0.05</v>
      </c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  <c r="IX19" s="14"/>
      <c r="IY19" s="14"/>
      <c r="IZ19" s="14"/>
      <c r="JA19" s="14"/>
      <c r="JB19" s="14"/>
      <c r="JC19" s="14"/>
      <c r="JD19" s="14"/>
      <c r="JE19" s="14"/>
      <c r="JF19" s="14"/>
      <c r="JG19" s="14"/>
      <c r="JH19" s="14"/>
      <c r="JI19" s="14"/>
      <c r="JJ19" s="14"/>
      <c r="JK19" s="14"/>
      <c r="JL19" s="14"/>
      <c r="JM19" s="14"/>
      <c r="JN19" s="14"/>
      <c r="JO19" s="14"/>
      <c r="JP19" s="14"/>
      <c r="JQ19" s="14"/>
      <c r="JR19" s="14"/>
      <c r="JS19" s="14"/>
      <c r="JT19" s="14"/>
      <c r="JU19" s="14"/>
      <c r="JV19" s="14"/>
      <c r="JW19" s="14"/>
      <c r="JX19" s="14"/>
      <c r="JY19" s="14"/>
      <c r="JZ19" s="14"/>
      <c r="KA19" s="14"/>
      <c r="KB19" s="14"/>
      <c r="KC19" s="14"/>
      <c r="KD19" s="14"/>
      <c r="KE19" s="14"/>
      <c r="KF19" s="14"/>
      <c r="KG19" s="14"/>
      <c r="KH19" s="14"/>
      <c r="KI19" s="14"/>
      <c r="KJ19" s="14"/>
      <c r="KK19" s="14"/>
      <c r="KL19" s="14"/>
      <c r="KM19" s="14"/>
      <c r="KN19" s="14"/>
      <c r="KO19" s="14"/>
      <c r="KP19" s="14"/>
      <c r="KQ19" s="14"/>
      <c r="KR19" s="14"/>
      <c r="KS19" s="14"/>
      <c r="KT19" s="14"/>
      <c r="KU19" s="14"/>
      <c r="KV19" s="14"/>
      <c r="KW19" s="14"/>
      <c r="KX19" s="14"/>
      <c r="KY19" s="14"/>
      <c r="KZ19" s="14"/>
      <c r="LA19" s="14"/>
      <c r="LB19" s="14"/>
      <c r="LC19" s="14"/>
      <c r="LD19" s="14"/>
      <c r="LE19" s="14"/>
      <c r="LF19" s="14"/>
      <c r="LG19" s="14"/>
      <c r="LH19" s="14"/>
      <c r="LI19" s="14"/>
      <c r="LJ19" s="14"/>
      <c r="LK19" s="14"/>
      <c r="LL19" s="14"/>
      <c r="LM19" s="14"/>
      <c r="LN19" s="14"/>
      <c r="LO19" s="14"/>
      <c r="LP19" s="14"/>
      <c r="LQ19" s="14"/>
      <c r="LR19" s="14"/>
      <c r="LS19" s="14"/>
      <c r="LT19" s="14"/>
      <c r="LU19" s="14"/>
      <c r="LV19" s="14"/>
      <c r="LW19" s="14"/>
      <c r="LX19" s="14"/>
      <c r="LY19" s="14"/>
      <c r="LZ19" s="14"/>
      <c r="MA19" s="14"/>
      <c r="MB19" s="14"/>
      <c r="MC19" s="14"/>
      <c r="MD19" s="14"/>
      <c r="ME19" s="14"/>
      <c r="MF19" s="14"/>
      <c r="MG19" s="14"/>
      <c r="MH19" s="14"/>
      <c r="MI19" s="14"/>
      <c r="MJ19" s="14"/>
      <c r="MK19" s="14"/>
      <c r="ML19" s="14"/>
      <c r="MM19" s="14"/>
      <c r="MN19" s="14"/>
      <c r="MO19" s="14"/>
      <c r="MP19" s="14"/>
      <c r="MQ19" s="14"/>
      <c r="MR19" s="14"/>
      <c r="MS19" s="14"/>
      <c r="MT19" s="14"/>
      <c r="MU19" s="14"/>
      <c r="MV19" s="14"/>
      <c r="MW19" s="14"/>
      <c r="MX19" s="14"/>
      <c r="MY19" s="14"/>
      <c r="MZ19" s="14"/>
      <c r="NA19" s="14"/>
      <c r="NB19" s="14"/>
      <c r="NC19" s="14"/>
      <c r="ND19" s="14"/>
      <c r="NE19" s="14"/>
      <c r="NF19" s="14"/>
      <c r="NG19" s="14"/>
      <c r="NH19" s="14"/>
      <c r="NI19" s="14"/>
      <c r="NJ19" s="14"/>
      <c r="NK19" s="14"/>
      <c r="NL19" s="14"/>
      <c r="NM19" s="14"/>
      <c r="NN19" s="14"/>
      <c r="NO19" s="14"/>
      <c r="NP19" s="14"/>
      <c r="NQ19" s="14"/>
      <c r="NR19" s="14"/>
      <c r="NS19" s="14"/>
      <c r="NT19" s="14"/>
      <c r="NU19" s="14"/>
      <c r="NV19" s="14"/>
      <c r="NW19" s="14"/>
      <c r="NX19" s="14"/>
      <c r="NY19" s="14"/>
      <c r="NZ19" s="14"/>
      <c r="OA19" s="14"/>
      <c r="OB19" s="14"/>
      <c r="OC19" s="14"/>
      <c r="OD19" s="14"/>
      <c r="OE19" s="14"/>
      <c r="OF19" s="14"/>
      <c r="OG19" s="14"/>
      <c r="OH19" s="14"/>
      <c r="OI19" s="14"/>
      <c r="OJ19" s="14"/>
      <c r="OK19" s="14"/>
      <c r="OL19" s="14"/>
      <c r="OM19" s="14"/>
      <c r="ON19" s="14"/>
      <c r="OO19" s="14"/>
      <c r="OP19" s="14"/>
      <c r="OQ19" s="14"/>
      <c r="OR19" s="14"/>
      <c r="OS19" s="14"/>
      <c r="OT19" s="14"/>
      <c r="OU19" s="14"/>
      <c r="OV19" s="14"/>
      <c r="OW19" s="14"/>
      <c r="OX19" s="14"/>
    </row>
    <row r="20" spans="1:414" ht="53.1" customHeight="1" thickBot="1">
      <c r="A20" s="87" t="s">
        <v>174</v>
      </c>
      <c r="B20" s="68" t="s">
        <v>175</v>
      </c>
      <c r="C20" s="69" t="s">
        <v>176</v>
      </c>
      <c r="D20" s="70" t="s">
        <v>144</v>
      </c>
      <c r="E20" s="77">
        <v>15.5</v>
      </c>
      <c r="F20" s="77">
        <v>13</v>
      </c>
      <c r="G20" s="77">
        <v>8</v>
      </c>
      <c r="H20" s="77">
        <v>14.5</v>
      </c>
      <c r="I20" s="77">
        <v>4.5</v>
      </c>
      <c r="J20" s="93">
        <v>11.5</v>
      </c>
      <c r="K20" s="77">
        <v>14.5</v>
      </c>
      <c r="L20" s="76">
        <v>81.5</v>
      </c>
      <c r="M20" s="75">
        <v>107.5</v>
      </c>
      <c r="N20" s="33">
        <v>279984</v>
      </c>
      <c r="O20" s="34">
        <v>294720</v>
      </c>
      <c r="P20" s="19">
        <f t="shared" si="0"/>
        <v>14736</v>
      </c>
      <c r="Q20" s="52">
        <f t="shared" si="1"/>
        <v>0.05</v>
      </c>
    </row>
    <row r="21" spans="1:414" ht="53.1" customHeight="1">
      <c r="A21" s="20" t="s">
        <v>50</v>
      </c>
      <c r="B21" s="59" t="s">
        <v>51</v>
      </c>
      <c r="C21" s="57" t="s">
        <v>52</v>
      </c>
      <c r="D21" s="58" t="s">
        <v>53</v>
      </c>
      <c r="E21" s="63">
        <v>14</v>
      </c>
      <c r="F21" s="63">
        <v>16.5</v>
      </c>
      <c r="G21" s="63">
        <v>7.5</v>
      </c>
      <c r="H21" s="63">
        <v>12</v>
      </c>
      <c r="I21" s="63">
        <v>4.5</v>
      </c>
      <c r="J21" s="92">
        <v>15</v>
      </c>
      <c r="K21" s="63">
        <v>15</v>
      </c>
      <c r="L21" s="73">
        <v>84.5</v>
      </c>
      <c r="M21" s="71">
        <v>105.5</v>
      </c>
      <c r="N21" s="138">
        <v>933280</v>
      </c>
      <c r="O21" s="139">
        <v>982400</v>
      </c>
      <c r="P21" s="140">
        <f t="shared" si="0"/>
        <v>49120</v>
      </c>
      <c r="Q21" s="52">
        <f t="shared" si="1"/>
        <v>0.05</v>
      </c>
    </row>
    <row r="22" spans="1:414" ht="67.5" customHeight="1" thickBot="1">
      <c r="A22" s="155" t="s">
        <v>163</v>
      </c>
      <c r="B22" s="132" t="s">
        <v>164</v>
      </c>
      <c r="C22" s="133" t="s">
        <v>165</v>
      </c>
      <c r="D22" s="156" t="s">
        <v>166</v>
      </c>
      <c r="E22" s="134">
        <v>14.5</v>
      </c>
      <c r="F22" s="134">
        <v>14.5</v>
      </c>
      <c r="G22" s="134">
        <v>9</v>
      </c>
      <c r="H22" s="134">
        <v>13.5</v>
      </c>
      <c r="I22" s="134">
        <v>3.5</v>
      </c>
      <c r="J22" s="135">
        <v>13.5</v>
      </c>
      <c r="K22" s="134">
        <v>13</v>
      </c>
      <c r="L22" s="136">
        <v>81.5</v>
      </c>
      <c r="M22" s="137">
        <v>105.5</v>
      </c>
      <c r="N22" s="31">
        <v>1048914</v>
      </c>
      <c r="O22" s="32">
        <v>1104120</v>
      </c>
      <c r="P22" s="12">
        <f t="shared" si="0"/>
        <v>55206</v>
      </c>
      <c r="Q22" s="52">
        <f t="shared" si="1"/>
        <v>0.05</v>
      </c>
    </row>
    <row r="23" spans="1:414" s="17" customFormat="1" ht="53.1" customHeight="1" thickBot="1">
      <c r="A23" s="20" t="s">
        <v>134</v>
      </c>
      <c r="B23" s="59" t="s">
        <v>135</v>
      </c>
      <c r="C23" s="65" t="s">
        <v>136</v>
      </c>
      <c r="D23" s="66" t="s">
        <v>106</v>
      </c>
      <c r="E23" s="63">
        <v>14</v>
      </c>
      <c r="F23" s="63">
        <v>15</v>
      </c>
      <c r="G23" s="63">
        <v>9.5</v>
      </c>
      <c r="H23" s="63">
        <v>12</v>
      </c>
      <c r="I23" s="63">
        <v>3.5</v>
      </c>
      <c r="J23" s="92">
        <v>14</v>
      </c>
      <c r="K23" s="63">
        <v>14.5</v>
      </c>
      <c r="L23" s="73">
        <v>82.5</v>
      </c>
      <c r="M23" s="71">
        <v>103.5</v>
      </c>
      <c r="N23" s="40">
        <v>933200</v>
      </c>
      <c r="O23" s="41">
        <v>982400</v>
      </c>
      <c r="P23" s="11">
        <f t="shared" si="0"/>
        <v>49200</v>
      </c>
      <c r="Q23" s="53">
        <f t="shared" si="1"/>
        <v>5.0081433224755702E-2</v>
      </c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</row>
    <row r="24" spans="1:414" ht="53.1" customHeight="1" thickBot="1">
      <c r="A24" s="144" t="s">
        <v>153</v>
      </c>
      <c r="B24" s="116" t="s">
        <v>154</v>
      </c>
      <c r="C24" s="121" t="s">
        <v>155</v>
      </c>
      <c r="D24" s="126" t="s">
        <v>99</v>
      </c>
      <c r="E24" s="108">
        <v>15</v>
      </c>
      <c r="F24" s="108">
        <v>15</v>
      </c>
      <c r="G24" s="108">
        <v>8.5</v>
      </c>
      <c r="H24" s="108">
        <v>12</v>
      </c>
      <c r="I24" s="108">
        <v>5</v>
      </c>
      <c r="J24" s="109">
        <v>11.5</v>
      </c>
      <c r="K24" s="108">
        <v>15</v>
      </c>
      <c r="L24" s="110">
        <v>82</v>
      </c>
      <c r="M24" s="111">
        <v>103</v>
      </c>
      <c r="N24" s="122">
        <v>839952</v>
      </c>
      <c r="O24" s="122">
        <v>884160</v>
      </c>
      <c r="P24" s="114">
        <f t="shared" si="0"/>
        <v>44208</v>
      </c>
      <c r="Q24" s="52">
        <f t="shared" si="1"/>
        <v>0.05</v>
      </c>
    </row>
    <row r="25" spans="1:414" ht="53.1" customHeight="1">
      <c r="A25" s="158" t="s">
        <v>160</v>
      </c>
      <c r="B25" s="148" t="s">
        <v>161</v>
      </c>
      <c r="C25" s="159" t="s">
        <v>162</v>
      </c>
      <c r="D25" s="160" t="s">
        <v>152</v>
      </c>
      <c r="E25" s="151">
        <v>13</v>
      </c>
      <c r="F25" s="151">
        <v>15.5</v>
      </c>
      <c r="G25" s="151">
        <v>7</v>
      </c>
      <c r="H25" s="151">
        <v>14.5</v>
      </c>
      <c r="I25" s="151">
        <v>4</v>
      </c>
      <c r="J25" s="152">
        <v>13</v>
      </c>
      <c r="K25" s="151">
        <v>13.5</v>
      </c>
      <c r="L25" s="153">
        <v>80.5</v>
      </c>
      <c r="M25" s="154">
        <v>101.5</v>
      </c>
      <c r="N25" s="30">
        <v>1166600</v>
      </c>
      <c r="O25" s="30">
        <v>1228000</v>
      </c>
      <c r="P25" s="11">
        <f t="shared" si="0"/>
        <v>61400</v>
      </c>
      <c r="Q25" s="52">
        <f t="shared" si="1"/>
        <v>0.05</v>
      </c>
    </row>
    <row r="26" spans="1:414" ht="54.75" customHeight="1" thickBot="1">
      <c r="A26" s="157" t="s">
        <v>100</v>
      </c>
      <c r="B26" s="68" t="s">
        <v>101</v>
      </c>
      <c r="C26" s="103" t="s">
        <v>102</v>
      </c>
      <c r="D26" s="104" t="s">
        <v>65</v>
      </c>
      <c r="E26" s="77">
        <v>14.5</v>
      </c>
      <c r="F26" s="77">
        <v>16</v>
      </c>
      <c r="G26" s="77">
        <v>6.5</v>
      </c>
      <c r="H26" s="77">
        <v>14</v>
      </c>
      <c r="I26" s="77">
        <v>4.5</v>
      </c>
      <c r="J26" s="93">
        <v>10</v>
      </c>
      <c r="K26" s="77">
        <v>15</v>
      </c>
      <c r="L26" s="76">
        <v>80.5</v>
      </c>
      <c r="M26" s="75">
        <v>101.5</v>
      </c>
      <c r="N26" s="33">
        <v>1049940</v>
      </c>
      <c r="O26" s="34">
        <v>1105200</v>
      </c>
      <c r="P26" s="19">
        <f t="shared" si="0"/>
        <v>55260</v>
      </c>
      <c r="Q26" s="52">
        <f t="shared" si="1"/>
        <v>0.05</v>
      </c>
    </row>
    <row r="27" spans="1:414" ht="53.1" hidden="1" customHeight="1" thickBot="1">
      <c r="A27" s="21"/>
      <c r="B27" s="79"/>
      <c r="C27" s="62"/>
      <c r="D27" s="79"/>
      <c r="E27" s="64"/>
      <c r="F27" s="64"/>
      <c r="G27" s="64"/>
      <c r="H27" s="64"/>
      <c r="I27" s="64"/>
      <c r="J27" s="94"/>
      <c r="K27" s="64"/>
      <c r="L27" s="74"/>
      <c r="M27" s="72"/>
      <c r="N27" s="37"/>
      <c r="O27" s="38"/>
      <c r="P27" s="42"/>
      <c r="Q27" s="52"/>
    </row>
    <row r="28" spans="1:414" ht="53.1" customHeight="1">
      <c r="A28" s="147" t="s">
        <v>66</v>
      </c>
      <c r="B28" s="161" t="s">
        <v>67</v>
      </c>
      <c r="C28" s="149" t="s">
        <v>68</v>
      </c>
      <c r="D28" s="150" t="s">
        <v>69</v>
      </c>
      <c r="E28" s="151">
        <v>12</v>
      </c>
      <c r="F28" s="151">
        <v>16.5</v>
      </c>
      <c r="G28" s="151">
        <v>9</v>
      </c>
      <c r="H28" s="151">
        <v>11</v>
      </c>
      <c r="I28" s="151">
        <v>4.5</v>
      </c>
      <c r="J28" s="152">
        <v>13.5</v>
      </c>
      <c r="K28" s="151">
        <v>15</v>
      </c>
      <c r="L28" s="153">
        <v>81.5</v>
      </c>
      <c r="M28" s="154">
        <v>100.5</v>
      </c>
      <c r="N28" s="29">
        <v>856339.5</v>
      </c>
      <c r="O28" s="35">
        <v>901410</v>
      </c>
      <c r="P28" s="11">
        <f t="shared" ref="P28:P48" si="2">O28-N28</f>
        <v>45070.5</v>
      </c>
      <c r="Q28" s="52">
        <f t="shared" ref="Q28:Q48" si="3">P28/O28</f>
        <v>0.05</v>
      </c>
    </row>
    <row r="29" spans="1:414" ht="53.1" customHeight="1">
      <c r="A29" s="162" t="s">
        <v>38</v>
      </c>
      <c r="B29" s="163" t="s">
        <v>39</v>
      </c>
      <c r="C29" s="164" t="s">
        <v>40</v>
      </c>
      <c r="D29" s="165" t="s">
        <v>41</v>
      </c>
      <c r="E29" s="166">
        <v>19.5</v>
      </c>
      <c r="F29" s="166">
        <v>16</v>
      </c>
      <c r="G29" s="166">
        <v>10</v>
      </c>
      <c r="H29" s="166">
        <v>10</v>
      </c>
      <c r="I29" s="166">
        <v>5</v>
      </c>
      <c r="J29" s="180">
        <v>10</v>
      </c>
      <c r="K29" s="166">
        <v>11</v>
      </c>
      <c r="L29" s="168">
        <v>81.5</v>
      </c>
      <c r="M29" s="169">
        <v>100.5</v>
      </c>
      <c r="N29" s="170">
        <v>699960</v>
      </c>
      <c r="O29" s="171">
        <v>736800</v>
      </c>
      <c r="P29" s="172">
        <f t="shared" si="2"/>
        <v>36840</v>
      </c>
      <c r="Q29" s="52">
        <f t="shared" si="3"/>
        <v>0.05</v>
      </c>
    </row>
    <row r="30" spans="1:414" ht="53.1" customHeight="1" thickBot="1">
      <c r="A30" s="157" t="s">
        <v>96</v>
      </c>
      <c r="B30" s="68" t="s">
        <v>97</v>
      </c>
      <c r="C30" s="103" t="s">
        <v>98</v>
      </c>
      <c r="D30" s="104" t="s">
        <v>99</v>
      </c>
      <c r="E30" s="77">
        <v>15.5</v>
      </c>
      <c r="F30" s="77">
        <v>16</v>
      </c>
      <c r="G30" s="77">
        <v>7</v>
      </c>
      <c r="H30" s="77">
        <v>13</v>
      </c>
      <c r="I30" s="77">
        <v>5</v>
      </c>
      <c r="J30" s="181">
        <v>12</v>
      </c>
      <c r="K30" s="77">
        <v>15</v>
      </c>
      <c r="L30" s="76">
        <v>83.5</v>
      </c>
      <c r="M30" s="75">
        <v>100.5</v>
      </c>
      <c r="N30" s="128">
        <v>745256</v>
      </c>
      <c r="O30" s="173">
        <v>784480</v>
      </c>
      <c r="P30" s="130">
        <f t="shared" si="2"/>
        <v>39224</v>
      </c>
      <c r="Q30" s="52">
        <f t="shared" si="3"/>
        <v>0.05</v>
      </c>
    </row>
    <row r="31" spans="1:414" ht="53.1" customHeight="1">
      <c r="A31" s="147" t="s">
        <v>111</v>
      </c>
      <c r="B31" s="148" t="s">
        <v>112</v>
      </c>
      <c r="C31" s="159" t="s">
        <v>113</v>
      </c>
      <c r="D31" s="160" t="s">
        <v>114</v>
      </c>
      <c r="E31" s="151">
        <v>15.5</v>
      </c>
      <c r="F31" s="151">
        <v>14.5</v>
      </c>
      <c r="G31" s="151">
        <v>8</v>
      </c>
      <c r="H31" s="151">
        <v>11</v>
      </c>
      <c r="I31" s="151">
        <v>5</v>
      </c>
      <c r="J31" s="152">
        <v>15</v>
      </c>
      <c r="K31" s="151">
        <v>15</v>
      </c>
      <c r="L31" s="153">
        <v>84</v>
      </c>
      <c r="M31" s="154">
        <v>100</v>
      </c>
      <c r="N31" s="29">
        <v>186656</v>
      </c>
      <c r="O31" s="30">
        <v>196480</v>
      </c>
      <c r="P31" s="11">
        <f t="shared" si="2"/>
        <v>9824</v>
      </c>
      <c r="Q31" s="52">
        <f t="shared" si="3"/>
        <v>0.05</v>
      </c>
    </row>
    <row r="32" spans="1:414" ht="53.1" customHeight="1" thickBot="1">
      <c r="A32" s="174" t="s">
        <v>35</v>
      </c>
      <c r="B32" s="60" t="s">
        <v>36</v>
      </c>
      <c r="C32" s="145" t="s">
        <v>37</v>
      </c>
      <c r="D32" s="175" t="s">
        <v>26</v>
      </c>
      <c r="E32" s="64">
        <v>14</v>
      </c>
      <c r="F32" s="64">
        <v>15.5</v>
      </c>
      <c r="G32" s="64">
        <v>6</v>
      </c>
      <c r="H32" s="64">
        <v>15</v>
      </c>
      <c r="I32" s="64">
        <v>5</v>
      </c>
      <c r="J32" s="94">
        <v>11</v>
      </c>
      <c r="K32" s="64">
        <v>12.5</v>
      </c>
      <c r="L32" s="74">
        <v>79</v>
      </c>
      <c r="M32" s="72">
        <v>100</v>
      </c>
      <c r="N32" s="37">
        <v>1166600</v>
      </c>
      <c r="O32" s="38">
        <v>1228000</v>
      </c>
      <c r="P32" s="42">
        <f t="shared" si="2"/>
        <v>61400</v>
      </c>
      <c r="Q32" s="52">
        <f t="shared" si="3"/>
        <v>0.05</v>
      </c>
    </row>
    <row r="33" spans="1:414" ht="53.1" customHeight="1">
      <c r="A33" s="147" t="s">
        <v>103</v>
      </c>
      <c r="B33" s="148" t="s">
        <v>104</v>
      </c>
      <c r="C33" s="149" t="s">
        <v>105</v>
      </c>
      <c r="D33" s="150" t="s">
        <v>106</v>
      </c>
      <c r="E33" s="151">
        <v>14.5</v>
      </c>
      <c r="F33" s="151">
        <v>15</v>
      </c>
      <c r="G33" s="151">
        <v>9</v>
      </c>
      <c r="H33" s="151">
        <v>10.5</v>
      </c>
      <c r="I33" s="151">
        <v>4</v>
      </c>
      <c r="J33" s="152">
        <v>13</v>
      </c>
      <c r="K33" s="151">
        <v>14.5</v>
      </c>
      <c r="L33" s="153">
        <v>80.5</v>
      </c>
      <c r="M33" s="154">
        <v>99.5</v>
      </c>
      <c r="N33" s="29">
        <v>780767</v>
      </c>
      <c r="O33" s="35">
        <v>821860</v>
      </c>
      <c r="P33" s="11">
        <f t="shared" si="2"/>
        <v>41093</v>
      </c>
      <c r="Q33" s="52">
        <f t="shared" si="3"/>
        <v>0.05</v>
      </c>
    </row>
    <row r="34" spans="1:414" ht="53.1" customHeight="1" thickBot="1">
      <c r="A34" s="157" t="s">
        <v>149</v>
      </c>
      <c r="B34" s="68" t="s">
        <v>150</v>
      </c>
      <c r="C34" s="69" t="s">
        <v>151</v>
      </c>
      <c r="D34" s="70" t="s">
        <v>152</v>
      </c>
      <c r="E34" s="77">
        <v>12.5</v>
      </c>
      <c r="F34" s="77">
        <v>16.5</v>
      </c>
      <c r="G34" s="77">
        <v>7</v>
      </c>
      <c r="H34" s="77">
        <v>14.5</v>
      </c>
      <c r="I34" s="77">
        <v>4</v>
      </c>
      <c r="J34" s="93">
        <v>12.5</v>
      </c>
      <c r="K34" s="77">
        <v>13.5</v>
      </c>
      <c r="L34" s="76">
        <v>80.5</v>
      </c>
      <c r="M34" s="75">
        <v>99.5</v>
      </c>
      <c r="N34" s="33">
        <v>933280</v>
      </c>
      <c r="O34" s="34">
        <v>982400</v>
      </c>
      <c r="P34" s="19">
        <f t="shared" si="2"/>
        <v>49120</v>
      </c>
      <c r="Q34" s="52">
        <f t="shared" si="3"/>
        <v>0.05</v>
      </c>
    </row>
    <row r="35" spans="1:414" ht="53.1" customHeight="1" thickBot="1">
      <c r="A35" s="144" t="s">
        <v>107</v>
      </c>
      <c r="B35" s="116" t="s">
        <v>108</v>
      </c>
      <c r="C35" s="117" t="s">
        <v>109</v>
      </c>
      <c r="D35" s="118" t="s">
        <v>110</v>
      </c>
      <c r="E35" s="108">
        <v>14</v>
      </c>
      <c r="F35" s="108">
        <v>16</v>
      </c>
      <c r="G35" s="108">
        <v>8</v>
      </c>
      <c r="H35" s="108">
        <v>10.5</v>
      </c>
      <c r="I35" s="108">
        <v>4.5</v>
      </c>
      <c r="J35" s="109">
        <v>15</v>
      </c>
      <c r="K35" s="108">
        <v>15</v>
      </c>
      <c r="L35" s="110">
        <v>83</v>
      </c>
      <c r="M35" s="111">
        <v>99</v>
      </c>
      <c r="N35" s="122">
        <v>186656</v>
      </c>
      <c r="O35" s="113">
        <v>196480</v>
      </c>
      <c r="P35" s="114">
        <f t="shared" si="2"/>
        <v>9824</v>
      </c>
      <c r="Q35" s="52">
        <f t="shared" si="3"/>
        <v>0.05</v>
      </c>
    </row>
    <row r="36" spans="1:414" ht="53.1" customHeight="1">
      <c r="A36" s="158" t="s">
        <v>167</v>
      </c>
      <c r="B36" s="148" t="s">
        <v>168</v>
      </c>
      <c r="C36" s="159" t="s">
        <v>169</v>
      </c>
      <c r="D36" s="160" t="s">
        <v>170</v>
      </c>
      <c r="E36" s="151">
        <v>14.5</v>
      </c>
      <c r="F36" s="151">
        <v>14.5</v>
      </c>
      <c r="G36" s="151">
        <v>9</v>
      </c>
      <c r="H36" s="151">
        <v>15</v>
      </c>
      <c r="I36" s="151">
        <v>4.5</v>
      </c>
      <c r="J36" s="152">
        <v>13.5</v>
      </c>
      <c r="K36" s="151">
        <v>13.5</v>
      </c>
      <c r="L36" s="153">
        <v>84.5</v>
      </c>
      <c r="M36" s="154">
        <v>98.5</v>
      </c>
      <c r="N36" s="29">
        <v>466640</v>
      </c>
      <c r="O36" s="30">
        <v>491200</v>
      </c>
      <c r="P36" s="11">
        <f t="shared" si="2"/>
        <v>24560</v>
      </c>
      <c r="Q36" s="52">
        <f t="shared" si="3"/>
        <v>0.05</v>
      </c>
    </row>
    <row r="37" spans="1:414" ht="53.1" customHeight="1">
      <c r="A37" s="162" t="s">
        <v>23</v>
      </c>
      <c r="B37" s="176" t="s">
        <v>24</v>
      </c>
      <c r="C37" s="164" t="s">
        <v>25</v>
      </c>
      <c r="D37" s="165" t="s">
        <v>26</v>
      </c>
      <c r="E37" s="166">
        <v>15.5</v>
      </c>
      <c r="F37" s="166">
        <v>15</v>
      </c>
      <c r="G37" s="166">
        <v>7</v>
      </c>
      <c r="H37" s="166">
        <v>13</v>
      </c>
      <c r="I37" s="166">
        <v>5</v>
      </c>
      <c r="J37" s="167">
        <v>11.5</v>
      </c>
      <c r="K37" s="166">
        <v>12.5</v>
      </c>
      <c r="L37" s="168">
        <v>79.5</v>
      </c>
      <c r="M37" s="169">
        <v>98.5</v>
      </c>
      <c r="N37" s="170">
        <v>689700</v>
      </c>
      <c r="O37" s="171">
        <v>726000</v>
      </c>
      <c r="P37" s="172">
        <f t="shared" si="2"/>
        <v>36300</v>
      </c>
      <c r="Q37" s="52">
        <f t="shared" si="3"/>
        <v>0.05</v>
      </c>
    </row>
    <row r="38" spans="1:414" ht="53.1" customHeight="1" thickBot="1">
      <c r="A38" s="21" t="s">
        <v>115</v>
      </c>
      <c r="B38" s="60" t="s">
        <v>116</v>
      </c>
      <c r="C38" s="145" t="s">
        <v>117</v>
      </c>
      <c r="D38" s="146" t="s">
        <v>99</v>
      </c>
      <c r="E38" s="64">
        <v>15</v>
      </c>
      <c r="F38" s="64">
        <v>16</v>
      </c>
      <c r="G38" s="64">
        <v>7</v>
      </c>
      <c r="H38" s="64">
        <v>14</v>
      </c>
      <c r="I38" s="64">
        <v>5</v>
      </c>
      <c r="J38" s="94">
        <v>9.5</v>
      </c>
      <c r="K38" s="64">
        <v>15</v>
      </c>
      <c r="L38" s="74">
        <v>81.5</v>
      </c>
      <c r="M38" s="72">
        <v>98.5</v>
      </c>
      <c r="N38" s="37">
        <v>763011.5</v>
      </c>
      <c r="O38" s="177">
        <v>803170</v>
      </c>
      <c r="P38" s="42">
        <f t="shared" si="2"/>
        <v>40158.5</v>
      </c>
      <c r="Q38" s="52">
        <f t="shared" si="3"/>
        <v>0.05</v>
      </c>
    </row>
    <row r="39" spans="1:414" ht="53.1" customHeight="1">
      <c r="A39" s="147" t="s">
        <v>70</v>
      </c>
      <c r="B39" s="178" t="s">
        <v>71</v>
      </c>
      <c r="C39" s="179" t="s">
        <v>72</v>
      </c>
      <c r="D39" s="178" t="s">
        <v>73</v>
      </c>
      <c r="E39" s="151">
        <v>12.5</v>
      </c>
      <c r="F39" s="151">
        <v>15</v>
      </c>
      <c r="G39" s="151">
        <v>6.5</v>
      </c>
      <c r="H39" s="151">
        <v>10.5</v>
      </c>
      <c r="I39" s="151">
        <v>4.5</v>
      </c>
      <c r="J39" s="152">
        <v>15</v>
      </c>
      <c r="K39" s="151">
        <v>15</v>
      </c>
      <c r="L39" s="153">
        <v>79</v>
      </c>
      <c r="M39" s="154">
        <v>98</v>
      </c>
      <c r="N39" s="29">
        <v>943407</v>
      </c>
      <c r="O39" s="30">
        <v>993060</v>
      </c>
      <c r="P39" s="11">
        <f t="shared" si="2"/>
        <v>49653</v>
      </c>
      <c r="Q39" s="52">
        <f t="shared" si="3"/>
        <v>0.05</v>
      </c>
    </row>
    <row r="40" spans="1:414" ht="53.1" customHeight="1" thickBot="1">
      <c r="A40" s="157" t="s">
        <v>54</v>
      </c>
      <c r="B40" s="68" t="s">
        <v>55</v>
      </c>
      <c r="C40" s="103" t="s">
        <v>56</v>
      </c>
      <c r="D40" s="104" t="s">
        <v>57</v>
      </c>
      <c r="E40" s="77">
        <v>18.5</v>
      </c>
      <c r="F40" s="77">
        <v>15.5</v>
      </c>
      <c r="G40" s="77">
        <v>9</v>
      </c>
      <c r="H40" s="77">
        <v>14</v>
      </c>
      <c r="I40" s="77">
        <v>5</v>
      </c>
      <c r="J40" s="93">
        <v>12</v>
      </c>
      <c r="K40" s="77">
        <v>13</v>
      </c>
      <c r="L40" s="76">
        <v>87</v>
      </c>
      <c r="M40" s="75">
        <v>98</v>
      </c>
      <c r="N40" s="33">
        <v>764085</v>
      </c>
      <c r="O40" s="34">
        <v>804300</v>
      </c>
      <c r="P40" s="19">
        <f t="shared" si="2"/>
        <v>40215</v>
      </c>
      <c r="Q40" s="52">
        <f t="shared" si="3"/>
        <v>0.05</v>
      </c>
    </row>
    <row r="41" spans="1:414" ht="48" customHeight="1" thickBot="1">
      <c r="A41" s="20" t="s">
        <v>118</v>
      </c>
      <c r="B41" s="59" t="s">
        <v>119</v>
      </c>
      <c r="C41" s="65" t="s">
        <v>120</v>
      </c>
      <c r="D41" s="66" t="s">
        <v>121</v>
      </c>
      <c r="E41" s="63">
        <v>12</v>
      </c>
      <c r="F41" s="63">
        <v>15.5</v>
      </c>
      <c r="G41" s="63">
        <v>8</v>
      </c>
      <c r="H41" s="63">
        <v>11.5</v>
      </c>
      <c r="I41" s="63">
        <v>5</v>
      </c>
      <c r="J41" s="92">
        <v>14.5</v>
      </c>
      <c r="K41" s="63">
        <v>15</v>
      </c>
      <c r="L41" s="73">
        <v>81.5</v>
      </c>
      <c r="M41" s="71">
        <v>97.5</v>
      </c>
      <c r="N41" s="29">
        <v>835920</v>
      </c>
      <c r="O41" s="30">
        <v>880920</v>
      </c>
      <c r="P41" s="11">
        <f t="shared" si="2"/>
        <v>45000</v>
      </c>
      <c r="Q41" s="53">
        <f t="shared" si="3"/>
        <v>5.1082958724969353E-2</v>
      </c>
    </row>
    <row r="42" spans="1:414" ht="53.1" customHeight="1">
      <c r="A42" s="147" t="s">
        <v>85</v>
      </c>
      <c r="B42" s="178" t="s">
        <v>86</v>
      </c>
      <c r="C42" s="179" t="s">
        <v>87</v>
      </c>
      <c r="D42" s="178" t="s">
        <v>88</v>
      </c>
      <c r="E42" s="151">
        <v>12.5</v>
      </c>
      <c r="F42" s="151">
        <v>12.5</v>
      </c>
      <c r="G42" s="151">
        <v>6</v>
      </c>
      <c r="H42" s="151">
        <v>15</v>
      </c>
      <c r="I42" s="151">
        <v>4.5</v>
      </c>
      <c r="J42" s="152">
        <v>15</v>
      </c>
      <c r="K42" s="151">
        <v>14</v>
      </c>
      <c r="L42" s="153">
        <v>79.5</v>
      </c>
      <c r="M42" s="154">
        <v>96.5</v>
      </c>
      <c r="N42" s="29">
        <v>762470</v>
      </c>
      <c r="O42" s="30">
        <v>802600</v>
      </c>
      <c r="P42" s="11">
        <f t="shared" si="2"/>
        <v>40130</v>
      </c>
      <c r="Q42" s="52">
        <f t="shared" si="3"/>
        <v>0.05</v>
      </c>
    </row>
    <row r="43" spans="1:414" ht="53.1" customHeight="1" thickBot="1">
      <c r="A43" s="1" t="s">
        <v>92</v>
      </c>
      <c r="B43" s="80" t="s">
        <v>93</v>
      </c>
      <c r="C43" s="67" t="s">
        <v>94</v>
      </c>
      <c r="D43" s="80" t="s">
        <v>95</v>
      </c>
      <c r="E43" s="77">
        <v>12.5</v>
      </c>
      <c r="F43" s="77">
        <v>16.5</v>
      </c>
      <c r="G43" s="77">
        <v>8</v>
      </c>
      <c r="H43" s="77">
        <v>11</v>
      </c>
      <c r="I43" s="77">
        <v>4.5</v>
      </c>
      <c r="J43" s="93">
        <v>10</v>
      </c>
      <c r="K43" s="77">
        <v>15</v>
      </c>
      <c r="L43" s="76">
        <v>77.5</v>
      </c>
      <c r="M43" s="75">
        <v>96.5</v>
      </c>
      <c r="N43" s="33">
        <v>844502.5</v>
      </c>
      <c r="O43" s="34">
        <v>888950</v>
      </c>
      <c r="P43" s="19">
        <f t="shared" si="2"/>
        <v>44447.5</v>
      </c>
      <c r="Q43" s="52">
        <f t="shared" si="3"/>
        <v>0.05</v>
      </c>
    </row>
    <row r="44" spans="1:414" ht="53.1" customHeight="1" thickBot="1">
      <c r="A44" s="86" t="s">
        <v>89</v>
      </c>
      <c r="B44" s="78" t="s">
        <v>90</v>
      </c>
      <c r="C44" s="61" t="s">
        <v>91</v>
      </c>
      <c r="D44" s="78" t="s">
        <v>88</v>
      </c>
      <c r="E44" s="63">
        <v>12</v>
      </c>
      <c r="F44" s="63">
        <v>12.5</v>
      </c>
      <c r="G44" s="63">
        <v>6</v>
      </c>
      <c r="H44" s="63">
        <v>15</v>
      </c>
      <c r="I44" s="63">
        <v>4.5</v>
      </c>
      <c r="J44" s="92">
        <v>15</v>
      </c>
      <c r="K44" s="63">
        <v>14</v>
      </c>
      <c r="L44" s="73">
        <v>79</v>
      </c>
      <c r="M44" s="71">
        <v>96</v>
      </c>
      <c r="N44" s="29">
        <v>762470</v>
      </c>
      <c r="O44" s="30">
        <v>802600</v>
      </c>
      <c r="P44" s="11">
        <f t="shared" si="2"/>
        <v>40130</v>
      </c>
      <c r="Q44" s="52">
        <f t="shared" si="3"/>
        <v>0.05</v>
      </c>
    </row>
    <row r="45" spans="1:414" ht="53.1" customHeight="1" thickBot="1">
      <c r="A45" s="18" t="s">
        <v>42</v>
      </c>
      <c r="B45" s="59" t="s">
        <v>43</v>
      </c>
      <c r="C45" s="57" t="s">
        <v>44</v>
      </c>
      <c r="D45" s="58" t="s">
        <v>45</v>
      </c>
      <c r="E45" s="63">
        <v>19.5</v>
      </c>
      <c r="F45" s="63">
        <v>15.5</v>
      </c>
      <c r="G45" s="63">
        <v>10</v>
      </c>
      <c r="H45" s="63">
        <v>10</v>
      </c>
      <c r="I45" s="63">
        <v>5</v>
      </c>
      <c r="J45" s="92">
        <v>10</v>
      </c>
      <c r="K45" s="63">
        <v>11</v>
      </c>
      <c r="L45" s="73">
        <v>81</v>
      </c>
      <c r="M45" s="71">
        <v>95</v>
      </c>
      <c r="N45" s="29">
        <v>699960</v>
      </c>
      <c r="O45" s="30">
        <v>736800</v>
      </c>
      <c r="P45" s="11">
        <f t="shared" si="2"/>
        <v>36840</v>
      </c>
      <c r="Q45" s="52">
        <f t="shared" si="3"/>
        <v>0.05</v>
      </c>
    </row>
    <row r="46" spans="1:414" ht="53.1" customHeight="1" thickBot="1">
      <c r="A46" s="86" t="s">
        <v>137</v>
      </c>
      <c r="B46" s="59" t="s">
        <v>138</v>
      </c>
      <c r="C46" s="65" t="s">
        <v>139</v>
      </c>
      <c r="D46" s="66" t="s">
        <v>140</v>
      </c>
      <c r="E46" s="63">
        <v>12.5</v>
      </c>
      <c r="F46" s="63">
        <v>12.5</v>
      </c>
      <c r="G46" s="63">
        <v>9</v>
      </c>
      <c r="H46" s="63">
        <v>12.5</v>
      </c>
      <c r="I46" s="63">
        <v>5</v>
      </c>
      <c r="J46" s="92">
        <v>12</v>
      </c>
      <c r="K46" s="63">
        <v>15</v>
      </c>
      <c r="L46" s="73">
        <v>78.5</v>
      </c>
      <c r="M46" s="71">
        <v>92.5</v>
      </c>
      <c r="N46" s="29">
        <v>933280</v>
      </c>
      <c r="O46" s="30">
        <v>982400</v>
      </c>
      <c r="P46" s="11">
        <f t="shared" si="2"/>
        <v>49120</v>
      </c>
      <c r="Q46" s="52">
        <f t="shared" si="3"/>
        <v>0.05</v>
      </c>
    </row>
    <row r="47" spans="1:414" s="2" customFormat="1" ht="53.1" customHeight="1" thickBot="1">
      <c r="A47" s="18" t="s">
        <v>15</v>
      </c>
      <c r="B47" s="78" t="s">
        <v>16</v>
      </c>
      <c r="C47" s="61" t="s">
        <v>17</v>
      </c>
      <c r="D47" s="78" t="s">
        <v>18</v>
      </c>
      <c r="E47" s="63">
        <v>15.5</v>
      </c>
      <c r="F47" s="63">
        <v>14</v>
      </c>
      <c r="G47" s="63">
        <v>8.5</v>
      </c>
      <c r="H47" s="63">
        <v>11.5</v>
      </c>
      <c r="I47" s="63">
        <v>4</v>
      </c>
      <c r="J47" s="92">
        <v>13.5</v>
      </c>
      <c r="K47" s="63">
        <v>13</v>
      </c>
      <c r="L47" s="73">
        <v>80</v>
      </c>
      <c r="M47" s="71">
        <v>92</v>
      </c>
      <c r="N47" s="29">
        <v>785916</v>
      </c>
      <c r="O47" s="30">
        <v>827280</v>
      </c>
      <c r="P47" s="11">
        <f t="shared" si="2"/>
        <v>41364</v>
      </c>
      <c r="Q47" s="52">
        <f t="shared" si="3"/>
        <v>0.05</v>
      </c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4"/>
      <c r="NC47" s="4"/>
      <c r="ND47" s="4"/>
      <c r="NE47" s="4"/>
      <c r="NF47" s="4"/>
      <c r="NG47" s="4"/>
      <c r="NH47" s="4"/>
      <c r="NI47" s="4"/>
      <c r="NJ47" s="4"/>
      <c r="NK47" s="4"/>
      <c r="NL47" s="4"/>
      <c r="NM47" s="4"/>
      <c r="NN47" s="4"/>
      <c r="NO47" s="4"/>
      <c r="NP47" s="4"/>
      <c r="NQ47" s="4"/>
      <c r="NR47" s="4"/>
      <c r="NS47" s="4"/>
      <c r="NT47" s="4"/>
      <c r="NU47" s="4"/>
      <c r="NV47" s="4"/>
      <c r="NW47" s="4"/>
      <c r="NX47" s="4"/>
      <c r="NY47" s="4"/>
      <c r="NZ47" s="4"/>
      <c r="OA47" s="4"/>
      <c r="OB47" s="4"/>
      <c r="OC47" s="4"/>
      <c r="OD47" s="4"/>
      <c r="OE47" s="4"/>
      <c r="OF47" s="4"/>
      <c r="OG47" s="4"/>
      <c r="OH47" s="4"/>
      <c r="OI47" s="4"/>
      <c r="OJ47" s="4"/>
      <c r="OK47" s="4"/>
      <c r="OL47" s="4"/>
      <c r="OM47" s="4"/>
      <c r="ON47" s="4"/>
      <c r="OO47" s="4"/>
      <c r="OP47" s="4"/>
      <c r="OQ47" s="4"/>
      <c r="OR47" s="4"/>
      <c r="OS47" s="4"/>
      <c r="OT47" s="4"/>
      <c r="OU47" s="4"/>
      <c r="OV47" s="4"/>
      <c r="OW47" s="4"/>
      <c r="OX47" s="4"/>
    </row>
    <row r="48" spans="1:414" s="2" customFormat="1" ht="53.1" customHeight="1" thickBot="1">
      <c r="A48" s="115" t="s">
        <v>145</v>
      </c>
      <c r="B48" s="116" t="s">
        <v>146</v>
      </c>
      <c r="C48" s="121" t="s">
        <v>147</v>
      </c>
      <c r="D48" s="126" t="s">
        <v>148</v>
      </c>
      <c r="E48" s="108">
        <v>12.5</v>
      </c>
      <c r="F48" s="108">
        <v>13</v>
      </c>
      <c r="G48" s="108">
        <v>10</v>
      </c>
      <c r="H48" s="108">
        <v>12.5</v>
      </c>
      <c r="I48" s="108">
        <v>4</v>
      </c>
      <c r="J48" s="109">
        <v>12</v>
      </c>
      <c r="K48" s="108">
        <v>13</v>
      </c>
      <c r="L48" s="110">
        <v>77</v>
      </c>
      <c r="M48" s="111">
        <v>89</v>
      </c>
      <c r="N48" s="122">
        <v>349700</v>
      </c>
      <c r="O48" s="113">
        <v>368400</v>
      </c>
      <c r="P48" s="114">
        <f t="shared" si="2"/>
        <v>18700</v>
      </c>
      <c r="Q48" s="53">
        <f t="shared" si="3"/>
        <v>5.0760043431053205E-2</v>
      </c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4"/>
      <c r="NC48" s="4"/>
      <c r="ND48" s="4"/>
      <c r="NE48" s="4"/>
      <c r="NF48" s="4"/>
      <c r="NG48" s="4"/>
      <c r="NH48" s="4"/>
      <c r="NI48" s="4"/>
      <c r="NJ48" s="4"/>
      <c r="NK48" s="4"/>
      <c r="NL48" s="4"/>
      <c r="NM48" s="4"/>
      <c r="NN48" s="4"/>
      <c r="NO48" s="4"/>
      <c r="NP48" s="4"/>
      <c r="NQ48" s="4"/>
      <c r="NR48" s="4"/>
      <c r="NS48" s="4"/>
      <c r="NT48" s="4"/>
      <c r="NU48" s="4"/>
      <c r="NV48" s="4"/>
      <c r="NW48" s="4"/>
      <c r="NX48" s="4"/>
      <c r="NY48" s="4"/>
      <c r="NZ48" s="4"/>
      <c r="OA48" s="4"/>
      <c r="OB48" s="4"/>
      <c r="OC48" s="4"/>
      <c r="OD48" s="4"/>
      <c r="OE48" s="4"/>
      <c r="OF48" s="4"/>
      <c r="OG48" s="4"/>
      <c r="OH48" s="4"/>
      <c r="OI48" s="4"/>
      <c r="OJ48" s="4"/>
      <c r="OK48" s="4"/>
      <c r="OL48" s="4"/>
      <c r="OM48" s="4"/>
      <c r="ON48" s="4"/>
      <c r="OO48" s="4"/>
      <c r="OP48" s="4"/>
      <c r="OQ48" s="4"/>
      <c r="OR48" s="4"/>
      <c r="OS48" s="4"/>
      <c r="OT48" s="4"/>
      <c r="OU48" s="4"/>
      <c r="OV48" s="4"/>
      <c r="OW48" s="4"/>
      <c r="OX48" s="4"/>
    </row>
    <row r="49" spans="13:17" ht="13.5" thickBot="1"/>
    <row r="50" spans="13:17" ht="16.5" thickBot="1">
      <c r="M50" s="43" t="s">
        <v>178</v>
      </c>
      <c r="N50" s="45">
        <f>SUM(N5:N48)</f>
        <v>33780012.5</v>
      </c>
      <c r="O50" s="45">
        <f>SUM(O5:O48)</f>
        <v>35559510</v>
      </c>
      <c r="P50" s="46">
        <f>O50-N50</f>
        <v>1779497.5</v>
      </c>
      <c r="Q50" s="55">
        <f>P50/O50</f>
        <v>5.0042801489671822E-2</v>
      </c>
    </row>
    <row r="51" spans="13:17" ht="15.75">
      <c r="M51" s="43"/>
      <c r="N51" s="44"/>
      <c r="O51" s="44"/>
      <c r="P51" s="43"/>
      <c r="Q51" s="54"/>
    </row>
    <row r="58" spans="13:17">
      <c r="O58" s="39"/>
    </row>
  </sheetData>
  <sheetProtection sort="0" autoFilter="0"/>
  <autoFilter ref="A4:P48" xr:uid="{00000000-0009-0000-0000-000002000000}"/>
  <sortState ref="A5:Q48">
    <sortCondition descending="1" ref="M5"/>
  </sortState>
  <mergeCells count="1">
    <mergeCell ref="E1:J1"/>
  </mergeCells>
  <pageMargins left="0.25" right="0.25" top="0.75" bottom="0.75" header="0.3" footer="0.3"/>
  <pageSetup paperSize="9" scale="57" orientation="landscape" r:id="rId1"/>
  <headerFooter>
    <oddHeader>&amp;C Lista projektów, które wpłynęły w odpowiedzi na konkurs nr&amp;"Calibri,Pogrubiony" POWR.01.02.01-IP.24-14-001/20 &amp;"Calibri,Standardowy"
Działania 1.2 /Poddziałania 1.2.1 PO WER 2014-2020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4</vt:i4>
      </vt:variant>
    </vt:vector>
  </HeadingPairs>
  <TitlesOfParts>
    <vt:vector size="7" baseType="lpstr">
      <vt:lpstr>Lista_ocenionych projektów </vt:lpstr>
      <vt:lpstr>Lista_ocenionych projektów_VCAG</vt:lpstr>
      <vt:lpstr>Negocjajce_pkt rozstzygajace</vt:lpstr>
      <vt:lpstr>'Lista_ocenionych projektów '!Obszar_wydruku</vt:lpstr>
      <vt:lpstr>'Lista_ocenionych projektów_VCAG'!Obszar_wydruku</vt:lpstr>
      <vt:lpstr>'Negocjajce_pkt rozstzygajace'!Obszar_wydruku</vt:lpstr>
      <vt:lpstr>'Lista_ocenionych projektów '!Tytuły_wydruku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Wioletta Sadzyńska</dc:creator>
  <cp:lastModifiedBy>Laura Iwaniak</cp:lastModifiedBy>
  <cp:lastPrinted>2024-04-19T09:59:35Z</cp:lastPrinted>
  <dcterms:created xsi:type="dcterms:W3CDTF">2020-06-01T07:33:34Z</dcterms:created>
  <dcterms:modified xsi:type="dcterms:W3CDTF">2024-04-19T11:07:15Z</dcterms:modified>
</cp:coreProperties>
</file>