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m.konieczynski\Desktop\Energia elektryczna - Piła\"/>
    </mc:Choice>
  </mc:AlternateContent>
  <xr:revisionPtr revIDLastSave="0" documentId="13_ncr:1_{7077ED44-AAA6-4F85-8B19-3E4F302664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ł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J13" i="1" s="1"/>
  <c r="I13" i="1" s="1"/>
  <c r="G15" i="1"/>
  <c r="J15" i="1" s="1"/>
  <c r="I15" i="1" s="1"/>
  <c r="G11" i="1"/>
  <c r="J11" i="1" s="1"/>
  <c r="I11" i="1" s="1"/>
  <c r="G12" i="1"/>
  <c r="J12" i="1" s="1"/>
  <c r="I12" i="1" s="1"/>
  <c r="D26" i="1"/>
  <c r="G26" i="1" s="1"/>
  <c r="J26" i="1" s="1"/>
  <c r="I26" i="1" s="1"/>
  <c r="D25" i="1"/>
  <c r="G25" i="1" s="1"/>
  <c r="J25" i="1" s="1"/>
  <c r="I25" i="1" s="1"/>
  <c r="D24" i="1"/>
  <c r="G24" i="1" s="1"/>
  <c r="J24" i="1" s="1"/>
  <c r="I24" i="1" s="1"/>
  <c r="D23" i="1"/>
  <c r="G23" i="1" s="1"/>
  <c r="J23" i="1" s="1"/>
  <c r="I23" i="1" s="1"/>
  <c r="D22" i="1"/>
  <c r="G22" i="1" s="1"/>
  <c r="J22" i="1" s="1"/>
  <c r="I22" i="1" s="1"/>
  <c r="D21" i="1"/>
  <c r="G21" i="1" s="1"/>
  <c r="J21" i="1" s="1"/>
  <c r="I21" i="1" s="1"/>
  <c r="D20" i="1"/>
  <c r="G20" i="1" s="1"/>
  <c r="J20" i="1" s="1"/>
  <c r="I20" i="1" s="1"/>
  <c r="D19" i="1"/>
  <c r="G19" i="1" s="1"/>
  <c r="J19" i="1" s="1"/>
  <c r="I19" i="1" s="1"/>
  <c r="D18" i="1"/>
  <c r="G18" i="1" s="1"/>
  <c r="J18" i="1" s="1"/>
  <c r="I18" i="1" s="1"/>
  <c r="D17" i="1"/>
  <c r="G17" i="1" s="1"/>
  <c r="J17" i="1" s="1"/>
  <c r="I17" i="1" s="1"/>
  <c r="D16" i="1"/>
  <c r="G16" i="1" s="1"/>
  <c r="J16" i="1" s="1"/>
  <c r="I16" i="1" s="1"/>
  <c r="J27" i="1" l="1"/>
  <c r="C5" i="1" s="1"/>
  <c r="G27" i="1"/>
  <c r="C4" i="1" s="1"/>
</calcChain>
</file>

<file path=xl/sharedStrings.xml><?xml version="1.0" encoding="utf-8"?>
<sst xmlns="http://schemas.openxmlformats.org/spreadsheetml/2006/main" count="52" uniqueCount="40">
  <si>
    <t>Obiekt: al. Niepodległości 24, 64-920 Piła</t>
  </si>
  <si>
    <t>Lp.</t>
  </si>
  <si>
    <t>Obiekt - lokalizacja</t>
  </si>
  <si>
    <t>Ilość</t>
  </si>
  <si>
    <t>Razem dla szacunkowego zużycia</t>
  </si>
  <si>
    <t>A. opłata za energię elektryczą - grupa taryfowa C22a</t>
  </si>
  <si>
    <t>B. opłata za usługi dystrybucji - grupa taryfowa C22a</t>
  </si>
  <si>
    <t>cena (wartość netto w zł)</t>
  </si>
  <si>
    <t>cena (wartośc brutto w zł)</t>
  </si>
  <si>
    <t>Cena energii elektrycznej 
w zł/MWh - szczytowa</t>
  </si>
  <si>
    <t>Cena energii elektrycznej 
w zł/MWh - pozaszczytowa</t>
  </si>
  <si>
    <t>Stawka opłaty za obsługę handlową w zł/m-c</t>
  </si>
  <si>
    <t>Składnik stały stawki sieciowej 
w zł/MW/m-c</t>
  </si>
  <si>
    <t>Składnik zmienny stawki sieciowej
w zł/MWh - szczytowa</t>
  </si>
  <si>
    <t>Składnik zmienny stawki sieciowej
w zł/MWh - pozaszczytowa</t>
  </si>
  <si>
    <t>Stawka jakościowa w zł/MWh - szczytowa</t>
  </si>
  <si>
    <t>Stawka jakościowa w zł/MWh - pozaszczytowa</t>
  </si>
  <si>
    <t>Stawka opłaty przejściowej 
w zł/MW/m-c</t>
  </si>
  <si>
    <t>Opłata OZE 
w zł/MWh - szczytowa</t>
  </si>
  <si>
    <t>Opłata OZE 
w zł/MWh - pozaszczytowa</t>
  </si>
  <si>
    <t>Opłata abonamentowa 
w zł/m-c</t>
  </si>
  <si>
    <t>Opłata kogeneracyjna 
w zł/MWh -szczytowa</t>
  </si>
  <si>
    <t>Opłata kogeneracyjna 
w zł/MWh - pozaszczytowa</t>
  </si>
  <si>
    <t>Opłata mocowa 
w zł/MWh</t>
  </si>
  <si>
    <t>Jednostka</t>
  </si>
  <si>
    <t>MWh</t>
  </si>
  <si>
    <t>msc</t>
  </si>
  <si>
    <t>MW</t>
  </si>
  <si>
    <t>Stawka VAT (%)</t>
  </si>
  <si>
    <t>Wartość netto (zł)</t>
  </si>
  <si>
    <t>Element cenowy</t>
  </si>
  <si>
    <t>Uwaga: należy wypełnić wyłącznie komórki zaznaczone kolorem pomarańczowym. Nie należy modyfikować formuł</t>
  </si>
  <si>
    <t>słownie (wartość brutto)</t>
  </si>
  <si>
    <t>al. Niepodległości 24 64-920 Piła</t>
  </si>
  <si>
    <t>Cena jednostkowa netto w zł za 1 MWh lub 1 miesiąc lub MW</t>
  </si>
  <si>
    <t>Podpis osoby uprawnionej do składania oświadczeń woli w imieniu Wykonawcy</t>
  </si>
  <si>
    <t>Miejscowość …...................... , dnia …................ roku</t>
  </si>
  <si>
    <t>Elementy cenowe dla szacunkowego zużycia energii</t>
  </si>
  <si>
    <t>Kwota VAT (zł)</t>
  </si>
  <si>
    <t>Wartość brutto 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</si>
</sst>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lightDown">
        <bgColor theme="0" tint="-4.9989318521683403E-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 applyProtection="1">
      <alignment horizontal="left" vertical="center" wrapText="1"/>
      <protection locked="0"/>
    </xf>
    <xf numFmtId="44" fontId="0" fillId="0" borderId="0" xfId="0" applyNumberFormat="1" applyProtection="1">
      <protection locked="0"/>
    </xf>
    <xf numFmtId="44" fontId="0" fillId="5" borderId="1" xfId="0" applyNumberForma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Border="1" applyAlignment="1">
      <alignment horizontal="left" vertical="center" wrapText="1"/>
    </xf>
    <xf numFmtId="44" fontId="0" fillId="3" borderId="1" xfId="0" applyNumberFormat="1" applyFill="1" applyBorder="1" applyAlignment="1">
      <alignment horizontal="left" vertical="center" wrapText="1"/>
    </xf>
    <xf numFmtId="0" fontId="0" fillId="0" borderId="0" xfId="0" applyAlignment="1" applyProtection="1">
      <alignment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/>
      <protection locked="0"/>
    </xf>
    <xf numFmtId="44" fontId="2" fillId="0" borderId="1" xfId="0" applyNumberFormat="1" applyFont="1" applyBorder="1" applyAlignment="1">
      <alignment horizontal="center"/>
    </xf>
    <xf numFmtId="0" fontId="4" fillId="0" borderId="0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Q37"/>
  <sheetViews>
    <sheetView tabSelected="1" zoomScaleNormal="100" workbookViewId="0">
      <selection activeCell="I11" sqref="I11"/>
    </sheetView>
  </sheetViews>
  <sheetFormatPr defaultRowHeight="15" x14ac:dyDescent="0.25"/>
  <cols>
    <col min="1" max="1" width="9.140625" style="2"/>
    <col min="2" max="2" width="20" style="2" customWidth="1"/>
    <col min="3" max="3" width="23" style="2" customWidth="1"/>
    <col min="4" max="4" width="26.42578125" style="2" customWidth="1"/>
    <col min="5" max="5" width="11" style="2" customWidth="1"/>
    <col min="6" max="6" width="48.42578125" style="3" bestFit="1" customWidth="1"/>
    <col min="7" max="7" width="19.28515625" style="2" customWidth="1"/>
    <col min="8" max="8" width="11.28515625" style="2" bestFit="1" customWidth="1"/>
    <col min="9" max="9" width="17.5703125" style="2" customWidth="1"/>
    <col min="10" max="10" width="19" style="2" customWidth="1"/>
    <col min="11" max="11" width="9.140625" style="2"/>
    <col min="12" max="14" width="9.85546875" style="2" bestFit="1" customWidth="1"/>
    <col min="15" max="15" width="9.140625" style="2"/>
    <col min="16" max="16" width="9.85546875" style="2" bestFit="1" customWidth="1"/>
    <col min="17" max="16384" width="9.140625" style="2"/>
  </cols>
  <sheetData>
    <row r="1" spans="1:17" x14ac:dyDescent="0.25">
      <c r="A1" s="1" t="s">
        <v>37</v>
      </c>
    </row>
    <row r="3" spans="1:17" x14ac:dyDescent="0.25">
      <c r="A3" s="21" t="s">
        <v>0</v>
      </c>
      <c r="B3" s="21"/>
      <c r="C3" s="21"/>
      <c r="D3" s="21"/>
      <c r="E3" s="4"/>
    </row>
    <row r="4" spans="1:17" x14ac:dyDescent="0.25">
      <c r="A4" s="25" t="s">
        <v>7</v>
      </c>
      <c r="B4" s="25"/>
      <c r="C4" s="26">
        <f>G27</f>
        <v>0</v>
      </c>
      <c r="D4" s="26"/>
      <c r="E4" s="5"/>
    </row>
    <row r="5" spans="1:17" ht="15.75" thickBot="1" x14ac:dyDescent="0.3">
      <c r="A5" s="25" t="s">
        <v>8</v>
      </c>
      <c r="B5" s="25"/>
      <c r="C5" s="26">
        <f>J27</f>
        <v>0</v>
      </c>
      <c r="D5" s="26"/>
      <c r="E5" s="5"/>
    </row>
    <row r="6" spans="1:17" ht="15.75" thickBot="1" x14ac:dyDescent="0.3">
      <c r="A6" s="28" t="s">
        <v>32</v>
      </c>
      <c r="B6" s="28"/>
      <c r="C6" s="29"/>
      <c r="D6" s="29"/>
      <c r="E6" s="5"/>
      <c r="F6" s="22" t="s">
        <v>31</v>
      </c>
      <c r="G6" s="23"/>
      <c r="H6" s="23"/>
      <c r="I6" s="23"/>
      <c r="J6" s="24"/>
    </row>
    <row r="7" spans="1:17" x14ac:dyDescent="0.25">
      <c r="A7" s="28"/>
      <c r="B7" s="28"/>
      <c r="C7" s="29"/>
      <c r="D7" s="29"/>
      <c r="E7" s="5"/>
      <c r="F7" s="27"/>
      <c r="G7" s="27"/>
      <c r="H7" s="27"/>
      <c r="I7" s="27"/>
      <c r="J7" s="27"/>
    </row>
    <row r="9" spans="1:17" ht="30" x14ac:dyDescent="0.25">
      <c r="A9" s="6" t="s">
        <v>1</v>
      </c>
      <c r="B9" s="6" t="s">
        <v>2</v>
      </c>
      <c r="C9" s="6" t="s">
        <v>30</v>
      </c>
      <c r="D9" s="6" t="s">
        <v>3</v>
      </c>
      <c r="E9" s="6" t="s">
        <v>24</v>
      </c>
      <c r="F9" s="7" t="s">
        <v>34</v>
      </c>
      <c r="G9" s="6" t="s">
        <v>29</v>
      </c>
      <c r="H9" s="6" t="s">
        <v>28</v>
      </c>
      <c r="I9" s="6" t="s">
        <v>38</v>
      </c>
      <c r="J9" s="6" t="s">
        <v>39</v>
      </c>
    </row>
    <row r="10" spans="1:17" x14ac:dyDescent="0.25">
      <c r="A10" s="18">
        <v>1</v>
      </c>
      <c r="B10" s="18" t="s">
        <v>33</v>
      </c>
      <c r="C10" s="19" t="s">
        <v>5</v>
      </c>
      <c r="D10" s="19"/>
      <c r="E10" s="19"/>
      <c r="F10" s="19"/>
      <c r="G10" s="19"/>
      <c r="H10" s="19"/>
      <c r="I10" s="19"/>
      <c r="J10" s="19"/>
    </row>
    <row r="11" spans="1:17" ht="45" x14ac:dyDescent="0.25">
      <c r="A11" s="18"/>
      <c r="B11" s="18"/>
      <c r="C11" s="9" t="s">
        <v>9</v>
      </c>
      <c r="D11" s="14">
        <v>16.753</v>
      </c>
      <c r="E11" s="8" t="s">
        <v>25</v>
      </c>
      <c r="F11" s="10"/>
      <c r="G11" s="15">
        <f>ROUND((D11*F11),2)</f>
        <v>0</v>
      </c>
      <c r="H11" s="11"/>
      <c r="I11" s="15">
        <f>ROUND(((J11*H11)/(100+H11)),2)</f>
        <v>0</v>
      </c>
      <c r="J11" s="15">
        <f>ROUND((G11*H11/100+G11),2)</f>
        <v>0</v>
      </c>
      <c r="L11" s="12"/>
      <c r="M11" s="12"/>
      <c r="N11" s="12"/>
      <c r="O11" s="12"/>
      <c r="P11" s="12"/>
      <c r="Q11" s="12"/>
    </row>
    <row r="12" spans="1:17" ht="60" x14ac:dyDescent="0.25">
      <c r="A12" s="18"/>
      <c r="B12" s="18"/>
      <c r="C12" s="9" t="s">
        <v>10</v>
      </c>
      <c r="D12" s="14">
        <v>44.433</v>
      </c>
      <c r="E12" s="8" t="s">
        <v>25</v>
      </c>
      <c r="F12" s="10"/>
      <c r="G12" s="15">
        <f t="shared" ref="G12" si="0">ROUND((D12*F12),2)</f>
        <v>0</v>
      </c>
      <c r="H12" s="11"/>
      <c r="I12" s="15">
        <f t="shared" ref="I12:I13" si="1">ROUND(((J12*H12)/(100+H12)),2)</f>
        <v>0</v>
      </c>
      <c r="J12" s="15">
        <f t="shared" ref="J12:J13" si="2">ROUND((G12*H12/100+G12),2)</f>
        <v>0</v>
      </c>
      <c r="N12" s="12"/>
    </row>
    <row r="13" spans="1:17" ht="45" x14ac:dyDescent="0.25">
      <c r="A13" s="18"/>
      <c r="B13" s="18"/>
      <c r="C13" s="9" t="s">
        <v>11</v>
      </c>
      <c r="D13" s="14">
        <v>12</v>
      </c>
      <c r="E13" s="8" t="s">
        <v>26</v>
      </c>
      <c r="F13" s="10"/>
      <c r="G13" s="15">
        <f>ROUND((D13*F13),2)</f>
        <v>0</v>
      </c>
      <c r="H13" s="11"/>
      <c r="I13" s="15">
        <f t="shared" si="1"/>
        <v>0</v>
      </c>
      <c r="J13" s="15">
        <f t="shared" si="2"/>
        <v>0</v>
      </c>
      <c r="N13" s="12"/>
    </row>
    <row r="14" spans="1:17" x14ac:dyDescent="0.25">
      <c r="A14" s="18"/>
      <c r="B14" s="18"/>
      <c r="C14" s="19" t="s">
        <v>6</v>
      </c>
      <c r="D14" s="19"/>
      <c r="E14" s="19"/>
      <c r="F14" s="19"/>
      <c r="G14" s="19"/>
      <c r="H14" s="19"/>
      <c r="I14" s="19"/>
      <c r="J14" s="19"/>
    </row>
    <row r="15" spans="1:17" ht="45" x14ac:dyDescent="0.25">
      <c r="A15" s="18"/>
      <c r="B15" s="18"/>
      <c r="C15" s="9" t="s">
        <v>12</v>
      </c>
      <c r="D15" s="14">
        <v>4.4999999999999998E-2</v>
      </c>
      <c r="E15" s="8" t="s">
        <v>27</v>
      </c>
      <c r="F15" s="10"/>
      <c r="G15" s="15">
        <f>ROUND((D15*F15*48),2)</f>
        <v>0</v>
      </c>
      <c r="H15" s="11"/>
      <c r="I15" s="15">
        <f>ROUND(((J15*H15)/(100+H15)),2)</f>
        <v>0</v>
      </c>
      <c r="J15" s="15">
        <f>ROUND((G15*H15/100+G15),2)</f>
        <v>0</v>
      </c>
    </row>
    <row r="16" spans="1:17" ht="45" x14ac:dyDescent="0.25">
      <c r="A16" s="18"/>
      <c r="B16" s="18"/>
      <c r="C16" s="9" t="s">
        <v>13</v>
      </c>
      <c r="D16" s="14">
        <f>D11</f>
        <v>16.753</v>
      </c>
      <c r="E16" s="8" t="s">
        <v>25</v>
      </c>
      <c r="F16" s="10"/>
      <c r="G16" s="15">
        <f t="shared" ref="G16:G26" si="3">ROUND((D16*F16),2)</f>
        <v>0</v>
      </c>
      <c r="H16" s="11"/>
      <c r="I16" s="15">
        <f t="shared" ref="I16:I26" si="4">ROUND(((J16*H16)/(100+H16)),2)</f>
        <v>0</v>
      </c>
      <c r="J16" s="15">
        <f t="shared" ref="J16:J26" si="5">ROUND((G16*H16/100+G16),2)</f>
        <v>0</v>
      </c>
    </row>
    <row r="17" spans="1:10" ht="60" x14ac:dyDescent="0.25">
      <c r="A17" s="18"/>
      <c r="B17" s="18"/>
      <c r="C17" s="9" t="s">
        <v>14</v>
      </c>
      <c r="D17" s="14">
        <f>D12</f>
        <v>44.433</v>
      </c>
      <c r="E17" s="8" t="s">
        <v>25</v>
      </c>
      <c r="F17" s="10"/>
      <c r="G17" s="15">
        <f t="shared" si="3"/>
        <v>0</v>
      </c>
      <c r="H17" s="11"/>
      <c r="I17" s="15">
        <f t="shared" si="4"/>
        <v>0</v>
      </c>
      <c r="J17" s="15">
        <f t="shared" si="5"/>
        <v>0</v>
      </c>
    </row>
    <row r="18" spans="1:10" ht="30" x14ac:dyDescent="0.25">
      <c r="A18" s="18"/>
      <c r="B18" s="18"/>
      <c r="C18" s="9" t="s">
        <v>15</v>
      </c>
      <c r="D18" s="14">
        <f>D11</f>
        <v>16.753</v>
      </c>
      <c r="E18" s="8" t="s">
        <v>25</v>
      </c>
      <c r="F18" s="10"/>
      <c r="G18" s="15">
        <f t="shared" si="3"/>
        <v>0</v>
      </c>
      <c r="H18" s="11"/>
      <c r="I18" s="15">
        <f t="shared" si="4"/>
        <v>0</v>
      </c>
      <c r="J18" s="15">
        <f t="shared" si="5"/>
        <v>0</v>
      </c>
    </row>
    <row r="19" spans="1:10" ht="30" x14ac:dyDescent="0.25">
      <c r="A19" s="18"/>
      <c r="B19" s="18"/>
      <c r="C19" s="9" t="s">
        <v>16</v>
      </c>
      <c r="D19" s="14">
        <f>D12</f>
        <v>44.433</v>
      </c>
      <c r="E19" s="8" t="s">
        <v>25</v>
      </c>
      <c r="F19" s="10"/>
      <c r="G19" s="15">
        <f t="shared" si="3"/>
        <v>0</v>
      </c>
      <c r="H19" s="11"/>
      <c r="I19" s="15">
        <f t="shared" si="4"/>
        <v>0</v>
      </c>
      <c r="J19" s="15">
        <f t="shared" si="5"/>
        <v>0</v>
      </c>
    </row>
    <row r="20" spans="1:10" ht="45" x14ac:dyDescent="0.25">
      <c r="A20" s="18"/>
      <c r="B20" s="18"/>
      <c r="C20" s="9" t="s">
        <v>17</v>
      </c>
      <c r="D20" s="14">
        <f>D15</f>
        <v>4.4999999999999998E-2</v>
      </c>
      <c r="E20" s="8" t="s">
        <v>27</v>
      </c>
      <c r="F20" s="10"/>
      <c r="G20" s="15">
        <f>ROUND((D20*F20*48),2)</f>
        <v>0</v>
      </c>
      <c r="H20" s="11"/>
      <c r="I20" s="15">
        <f t="shared" si="4"/>
        <v>0</v>
      </c>
      <c r="J20" s="15">
        <f t="shared" si="5"/>
        <v>0</v>
      </c>
    </row>
    <row r="21" spans="1:10" ht="30" x14ac:dyDescent="0.25">
      <c r="A21" s="18"/>
      <c r="B21" s="18"/>
      <c r="C21" s="9" t="s">
        <v>18</v>
      </c>
      <c r="D21" s="14">
        <f>D11</f>
        <v>16.753</v>
      </c>
      <c r="E21" s="8" t="s">
        <v>25</v>
      </c>
      <c r="F21" s="10"/>
      <c r="G21" s="15">
        <f t="shared" si="3"/>
        <v>0</v>
      </c>
      <c r="H21" s="11"/>
      <c r="I21" s="15">
        <f t="shared" si="4"/>
        <v>0</v>
      </c>
      <c r="J21" s="15">
        <f t="shared" si="5"/>
        <v>0</v>
      </c>
    </row>
    <row r="22" spans="1:10" ht="45" x14ac:dyDescent="0.25">
      <c r="A22" s="18"/>
      <c r="B22" s="18"/>
      <c r="C22" s="9" t="s">
        <v>19</v>
      </c>
      <c r="D22" s="14">
        <f>D12</f>
        <v>44.433</v>
      </c>
      <c r="E22" s="8" t="s">
        <v>25</v>
      </c>
      <c r="F22" s="10"/>
      <c r="G22" s="15">
        <f t="shared" si="3"/>
        <v>0</v>
      </c>
      <c r="H22" s="11"/>
      <c r="I22" s="15">
        <f t="shared" si="4"/>
        <v>0</v>
      </c>
      <c r="J22" s="15">
        <f t="shared" si="5"/>
        <v>0</v>
      </c>
    </row>
    <row r="23" spans="1:10" ht="30" x14ac:dyDescent="0.25">
      <c r="A23" s="18"/>
      <c r="B23" s="18"/>
      <c r="C23" s="9" t="s">
        <v>20</v>
      </c>
      <c r="D23" s="14">
        <f>D13</f>
        <v>12</v>
      </c>
      <c r="E23" s="8" t="s">
        <v>26</v>
      </c>
      <c r="F23" s="10"/>
      <c r="G23" s="15">
        <f t="shared" si="3"/>
        <v>0</v>
      </c>
      <c r="H23" s="11"/>
      <c r="I23" s="15">
        <f t="shared" si="4"/>
        <v>0</v>
      </c>
      <c r="J23" s="15">
        <f t="shared" si="5"/>
        <v>0</v>
      </c>
    </row>
    <row r="24" spans="1:10" ht="30" x14ac:dyDescent="0.25">
      <c r="A24" s="18"/>
      <c r="B24" s="18"/>
      <c r="C24" s="9" t="s">
        <v>21</v>
      </c>
      <c r="D24" s="14">
        <f>D11</f>
        <v>16.753</v>
      </c>
      <c r="E24" s="8" t="s">
        <v>25</v>
      </c>
      <c r="F24" s="10"/>
      <c r="G24" s="15">
        <f t="shared" si="3"/>
        <v>0</v>
      </c>
      <c r="H24" s="11"/>
      <c r="I24" s="15">
        <f t="shared" si="4"/>
        <v>0</v>
      </c>
      <c r="J24" s="15">
        <f t="shared" si="5"/>
        <v>0</v>
      </c>
    </row>
    <row r="25" spans="1:10" ht="45" x14ac:dyDescent="0.25">
      <c r="A25" s="18"/>
      <c r="B25" s="18"/>
      <c r="C25" s="9" t="s">
        <v>22</v>
      </c>
      <c r="D25" s="14">
        <f>D12</f>
        <v>44.433</v>
      </c>
      <c r="E25" s="8" t="s">
        <v>25</v>
      </c>
      <c r="F25" s="10"/>
      <c r="G25" s="15">
        <f t="shared" si="3"/>
        <v>0</v>
      </c>
      <c r="H25" s="11"/>
      <c r="I25" s="15">
        <f t="shared" si="4"/>
        <v>0</v>
      </c>
      <c r="J25" s="15">
        <f t="shared" si="5"/>
        <v>0</v>
      </c>
    </row>
    <row r="26" spans="1:10" ht="30" x14ac:dyDescent="0.25">
      <c r="A26" s="18"/>
      <c r="B26" s="18"/>
      <c r="C26" s="9" t="s">
        <v>23</v>
      </c>
      <c r="D26" s="14">
        <f>D12</f>
        <v>44.433</v>
      </c>
      <c r="E26" s="8" t="s">
        <v>25</v>
      </c>
      <c r="F26" s="10"/>
      <c r="G26" s="15">
        <f t="shared" si="3"/>
        <v>0</v>
      </c>
      <c r="H26" s="11"/>
      <c r="I26" s="15">
        <f t="shared" si="4"/>
        <v>0</v>
      </c>
      <c r="J26" s="15">
        <f t="shared" si="5"/>
        <v>0</v>
      </c>
    </row>
    <row r="27" spans="1:10" x14ac:dyDescent="0.25">
      <c r="A27" s="18"/>
      <c r="B27" s="18"/>
      <c r="C27" s="20" t="s">
        <v>4</v>
      </c>
      <c r="D27" s="20"/>
      <c r="E27" s="20"/>
      <c r="F27" s="20"/>
      <c r="G27" s="16">
        <f>G11+G12+G13+G15+G16+G17+G18+G19+G20+G21+G22+G23+G24+G25+G26</f>
        <v>0</v>
      </c>
      <c r="H27" s="13"/>
      <c r="I27" s="13"/>
      <c r="J27" s="16">
        <f t="shared" ref="J27" si="6">J11+J12+J13+J15+J16+J17+J18+J19+J20+J21+J22+J23+J24+J25+J26</f>
        <v>0</v>
      </c>
    </row>
    <row r="34" spans="3:10" ht="34.5" customHeight="1" x14ac:dyDescent="0.25">
      <c r="H34" s="17" t="s">
        <v>35</v>
      </c>
      <c r="I34" s="17"/>
      <c r="J34" s="17"/>
    </row>
    <row r="37" spans="3:10" ht="30" customHeight="1" x14ac:dyDescent="0.25">
      <c r="C37" s="2" t="s">
        <v>36</v>
      </c>
    </row>
  </sheetData>
  <sheetProtection algorithmName="SHA-512" hashValue="T4g3CG/UEeni4s2mkLAbp3IDsPZWZLn+QE4AL7EJGnjVCvKS2PiGkXTXL00FgAlJp3imAcnsHSbkubFchjObPg==" saltValue="dopvoCok9k3iQAY0EJc1LA==" spinCount="100000" sheet="1" objects="1" scenarios="1"/>
  <mergeCells count="14">
    <mergeCell ref="A3:D3"/>
    <mergeCell ref="F6:J6"/>
    <mergeCell ref="A5:B5"/>
    <mergeCell ref="A4:B4"/>
    <mergeCell ref="C4:D4"/>
    <mergeCell ref="C5:D5"/>
    <mergeCell ref="A6:B7"/>
    <mergeCell ref="C6:D7"/>
    <mergeCell ref="H34:J34"/>
    <mergeCell ref="A10:A27"/>
    <mergeCell ref="B10:B27"/>
    <mergeCell ref="C10:J10"/>
    <mergeCell ref="C14:J14"/>
    <mergeCell ref="C27:F27"/>
  </mergeCells>
  <pageMargins left="0.25" right="0.25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Piła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Konieczyński</dc:creator>
  <cp:lastModifiedBy>Michał Konieczyński</cp:lastModifiedBy>
  <cp:lastPrinted>2022-09-20T11:00:27Z</cp:lastPrinted>
  <dcterms:created xsi:type="dcterms:W3CDTF">2015-06-05T18:19:34Z</dcterms:created>
  <dcterms:modified xsi:type="dcterms:W3CDTF">2024-10-04T06:30:25Z</dcterms:modified>
</cp:coreProperties>
</file>